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xr:revisionPtr revIDLastSave="0" documentId="13_ncr:1_{83666B3E-7D20-42A5-9AA2-7F7BEB2B09F6}" xr6:coauthVersionLast="45" xr6:coauthVersionMax="45" xr10:uidLastSave="{00000000-0000-0000-0000-000000000000}"/>
  <workbookProtection workbookAlgorithmName="SHA-512" workbookHashValue="NgSKpSolc5LIzxRSLPfm0mz69KGngL/H52X6xFqLLSk69TCVtBAkdgNbuMo9AoD/wVLMpOUPDQnF1uxKKdlbDw==" workbookSaltValue="yrCS+XS8XJP9x3Fr5gC89Q==" workbookSpinCount="100000" lockStructure="1"/>
  <bookViews>
    <workbookView xWindow="18090" yWindow="10335" windowWidth="2400" windowHeight="585" xr2:uid="{00000000-000D-0000-FFFF-FFFF00000000}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<sst xmlns="http://schemas.openxmlformats.org/spreadsheetml/2006/main" count="394" uniqueCount="393">
  <si>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</si>
  <si>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</si>
  <si>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</si>
  <si>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</si>
  <si>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</si>
  <si>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</si>
  <si>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</si>
  <si>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</si>
  <si>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</si>
  <si>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</si>
  <si>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</si>
  <si>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</si>
  <si>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</si>
  <si>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</si>
  <si>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</si>
  <si>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</si>
  <si>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</si>
  <si>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</si>
  <si>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</si>
  <si>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</si>
  <si>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</si>
  <si>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</si>
  <si>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</si>
  <si>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</si>
  <si>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</si>
  <si>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</si>
  <si>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</si>
  <si>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</si>
  <si>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</si>
  <si>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</si>
  <si>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</si>
  <si>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</si>
  <si>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</si>
  <si>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</si>
  <si>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</si>
  <si>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</si>
  <si>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</si>
  <si>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</si>
  <si>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</si>
  <si>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</si>
  <si>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</si>
  <si>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</si>
  <si>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</si>
  <si>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</si>
  <si>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</si>
  <si>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</si>
  <si>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</si>
  <si>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</si>
  <si>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</si>
  <si>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</si>
  <si>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</si>
  <si>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</si>
  <si>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</si>
  <si>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</si>
  <si>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</si>
  <si>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</si>
  <si>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</si>
  <si>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</si>
  <si>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</si>
  <si>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</si>
  <si>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</si>
  <si>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</si>
  <si>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</si>
  <si>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</si>
  <si>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</si>
  <si>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</si>
  <si>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</si>
  <si>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</si>
  <si>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</si>
  <si>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</si>
  <si>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</si>
  <si>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</si>
  <si>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</si>
  <si>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</si>
  <si>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</si>
  <si>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</si>
  <si>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</si>
  <si>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</si>
  <si>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</si>
  <si>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</si>
  <si>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</si>
  <si>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</si>
  <si>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</si>
  <si>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</si>
  <si>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</si>
  <si>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</si>
  <si>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</si>
  <si>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</si>
  <si>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</si>
  <si>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</si>
  <si>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</si>
  <si>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</si>
  <si>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</si>
  <si>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</si>
  <si>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</si>
  <si>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</si>
  <si>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</si>
  <si>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</si>
  <si>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</si>
  <si>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</si>
  <si>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</si>
  <si>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</si>
  <si>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</si>
  <si>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</si>
  <si>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</si>
  <si>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</si>
  <si>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</si>
  <si>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</si>
  <si>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</si>
  <si>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</si>
  <si>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</si>
  <si>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</si>
  <si>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</si>
  <si>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</si>
  <si>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</si>
  <si>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</si>
  <si>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</si>
  <si>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</si>
  <si>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</si>
  <si>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</si>
  <si>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</si>
  <si>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</si>
  <si>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</si>
  <si>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</si>
  <si>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</si>
  <si>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</si>
  <si>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</si>
  <si>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</si>
  <si>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</si>
  <si>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</si>
  <si>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</si>
  <si>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</si>
  <si>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</si>
  <si>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</si>
  <si>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</si>
  <si>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</si>
  <si>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</si>
  <si>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</si>
  <si>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</si>
  <si>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</si>
  <si>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</si>
  <si>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</si>
  <si>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</si>
  <si>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</si>
  <si>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</si>
  <si>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</si>
  <si>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</si>
  <si>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</si>
  <si>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</si>
  <si>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</si>
  <si>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</si>
  <si>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</si>
  <si>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</si>
  <si>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</si>
  <si>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</si>
  <si>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</si>
  <si>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</si>
  <si>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</si>
  <si>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</si>
  <si>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</si>
  <si>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</si>
  <si>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</si>
  <si>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</si>
  <si>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</si>
  <si>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</si>
  <si>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</si>
  <si>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</si>
  <si>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</si>
  <si>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</si>
  <si>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</si>
  <si>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</si>
  <si>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</si>
  <si>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</si>
  <si>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</si>
  <si>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</si>
  <si>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</si>
  <si>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</si>
  <si>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</si>
  <si>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</si>
  <si>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</si>
  <si>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</si>
  <si>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</si>
  <si>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</si>
  <si>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</si>
  <si>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</si>
  <si>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</si>
  <si>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</si>
  <si>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</si>
  <si>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</si>
  <si>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</si>
  <si>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</si>
  <si>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</si>
  <si>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</si>
  <si>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</si>
  <si>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</si>
  <si>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</si>
  <si>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</si>
  <si>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</si>
  <si>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</si>
  <si>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</si>
  <si>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</si>
  <si>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</si>
  <si>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</si>
  <si>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</si>
  <si>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</si>
  <si>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</si>
  <si>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</si>
  <si>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</si>
  <si>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</si>
  <si>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</si>
  <si>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</si>
  <si>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</si>
  <si>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</si>
  <si>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</si>
  <si>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</si>
  <si>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</si>
  <si>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</si>
  <si>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</si>
  <si>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</si>
  <si>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</si>
  <si>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</si>
  <si>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</si>
  <si>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</si>
  <si>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</si>
  <si>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</si>
  <si>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</si>
  <si>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</si>
  <si>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</si>
  <si>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</si>
  <si>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</si>
  <si>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</si>
  <si>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</si>
  <si>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</si>
  <si>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</si>
  <si>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</si>
  <si>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</si>
  <si>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</si>
  <si>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</si>
  <si>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</si>
  <si>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</si>
  <si>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</si>
  <si>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</si>
  <si>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</si>
  <si>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</si>
  <si>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</si>
  <si>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</si>
  <si>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</si>
  <si>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</si>
  <si>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</si>
  <si>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</si>
  <si>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</si>
  <si>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</si>
  <si>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</si>
  <si>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</si>
  <si>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</si>
  <si>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</si>
  <si>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</si>
  <si>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</si>
  <si>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</si>
  <si>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</si>
  <si>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</si>
  <si>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</si>
  <si>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</si>
  <si>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</si>
  <si>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</si>
  <si>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</si>
  <si>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</si>
  <si>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</si>
  <si>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</si>
  <si>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</si>
  <si>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</si>
  <si>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</si>
  <si>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</si>
  <si>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</si>
  <si>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</si>
  <si>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</si>
  <si>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</si>
  <si>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</si>
  <si>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</si>
  <si>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</si>
  <si>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</si>
  <si>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</si>
  <si>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</si>
  <si>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</si>
  <si>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</si>
  <si>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</si>
  <si>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</si>
  <si>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</si>
  <si>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</si>
  <si>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</si>
  <si>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</si>
  <si>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</si>
  <si>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</si>
  <si>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</si>
  <si>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</si>
  <si>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</si>
  <si>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</si>
  <si>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</si>
  <si>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</si>
  <si>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</si>
  <si>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</si>
  <si>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</si>
  <si>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</si>
  <si>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</si>
  <si>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</si>
  <si>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</si>
  <si>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</si>
  <si>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</si>
  <si>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</si>
  <si>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</si>
  <si>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</si>
  <si>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</si>
  <si>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</si>
  <si>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</si>
  <si>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</si>
  <si>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</si>
  <si>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</si>
  <si>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</si>
  <si>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</si>
  <si>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</si>
  <si>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</si>
  <si>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</si>
  <si>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</si>
  <si>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</si>
  <si>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</si>
  <si>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</si>
  <si>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</si>
  <si>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</si>
  <si>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</si>
  <si>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</si>
  <si>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</si>
  <si>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</si>
  <si>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</si>
  <si>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</si>
  <si>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</si>
  <si>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</si>
  <si>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</si>
  <si>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</si>
  <si>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</si>
  <si>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</si>
  <si>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</si>
  <si>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</si>
  <si>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</si>
  <si>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</si>
  <si>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</si>
  <si>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</si>
  <si>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</si>
  <si>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</si>
  <si>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</si>
  <si>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</si>
  <si>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</si>
  <si>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</si>
  <si>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</si>
  <si>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</si>
  <si>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</si>
  <si>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</si>
  <si>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</si>
  <si>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</si>
  <si>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</si>
  <si>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</si>
  <si>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</si>
  <si>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</si>
  <si>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</si>
  <si>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</si>
  <si>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</si>
  <si>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</si>
  <si>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</si>
  <si>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</si>
  <si>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</si>
  <si>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</si>
  <si>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</si>
  <si>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</si>
  <si>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</si>
  <si>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</si>
  <si>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</si>
  <si>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</si>
  <si>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</si>
  <si>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</si>
  <si>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</si>
  <si>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</si>
  <si>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</si>
  <si>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</si>
  <si>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</si>
  <si>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</si>
  <si>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</si>
  <si>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</si>
  <si>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UNIÓN DE SAN ANTONIO</t>
  </si>
  <si>
    <t>DEL 1 AL 31 DE MAYO DE 2020</t>
  </si>
  <si>
    <t>LIC. JULIO CESAR HURTADO LUNA</t>
  </si>
  <si>
    <t>LCP. GABRIEL GARCIA GUERRERO</t>
  </si>
  <si>
    <t>PRESIDENTE MUNICIPAL</t>
  </si>
  <si>
    <t>ENCARGADO DE LA HACIENDA PUBLICA</t>
  </si>
  <si>
    <t>ASEJ2020-05-21-09-2020-1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</si>
</sst>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1" fillId="0" borderId="0" xfId="0" applyNumberFormat="1" applyFont="1" applyFill="1" applyBorder="1" applyAlignment="1" applyProtection="1">
      <alignment horizontal="center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35"/>
  <sheetViews>
    <sheetView showGridLines="0" tabSelected="1" topLeftCell="A91" zoomScaleNormal="100" workbookViewId="0">
      <selection activeCell="AG112" sqref="AG112:AU115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84" t="s">
        <v>386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</row>
    <row r="2" spans="1:66" s="2" customFormat="1" ht="21">
      <c r="A2" s="1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</row>
    <row r="3" spans="1:66" s="2" customFormat="1" ht="18.75">
      <c r="A3" s="1"/>
      <c r="B3" s="86" t="s">
        <v>387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6">
        <v>2020</v>
      </c>
      <c r="AG5" s="6">
        <v>2019</v>
      </c>
      <c r="AH5" s="6" t="s">
        <v>3</v>
      </c>
      <c r="AI5" s="87" t="s">
        <v>2</v>
      </c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6">
        <v>2020</v>
      </c>
      <c r="BN5" s="6">
        <v>2019</v>
      </c>
    </row>
    <row r="6" spans="1:66" s="11" customFormat="1" ht="15" customHeight="1">
      <c r="A6" s="8">
        <v>10000</v>
      </c>
      <c r="B6" s="88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9"/>
      <c r="AG6" s="9"/>
      <c r="AH6" s="10" t="s">
        <v>5</v>
      </c>
      <c r="AI6" s="88" t="s">
        <v>6</v>
      </c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9"/>
      <c r="BN6" s="9"/>
    </row>
    <row r="7" spans="1:66" s="11" customFormat="1" ht="15" customHeight="1">
      <c r="A7" s="12">
        <v>11000</v>
      </c>
      <c r="B7" s="76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13"/>
      <c r="AG7" s="13"/>
      <c r="AH7" s="14" t="s">
        <v>8</v>
      </c>
      <c r="AI7" s="76" t="s">
        <v>9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15"/>
      <c r="BN7" s="15"/>
    </row>
    <row r="8" spans="1:66" s="11" customFormat="1" ht="15" customHeight="1">
      <c r="A8" s="12">
        <v>11100</v>
      </c>
      <c r="B8" s="75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16">
        <f>SUM(AF9:AF15)</f>
        <v>5394060.4800000004</v>
      </c>
      <c r="AG8" s="16">
        <f>SUM(AG9:AG15)</f>
        <v>1864190.13</v>
      </c>
      <c r="AH8" s="14" t="s">
        <v>11</v>
      </c>
      <c r="AI8" s="75" t="s">
        <v>12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16">
        <f>SUM(BM9:BM17)</f>
        <v>37052027.149999999</v>
      </c>
      <c r="BN8" s="16">
        <f>SUM(BN9:BN17)</f>
        <v>39936128.82</v>
      </c>
    </row>
    <row r="9" spans="1:66" s="11" customFormat="1" ht="15" customHeight="1">
      <c r="A9" s="17">
        <v>11110</v>
      </c>
      <c r="B9" s="83" t="s">
        <v>13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8">
        <v>2000</v>
      </c>
      <c r="AG9" s="18">
        <v>2000</v>
      </c>
      <c r="AH9" s="19" t="s">
        <v>14</v>
      </c>
      <c r="AI9" s="72" t="s">
        <v>15</v>
      </c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18">
        <v>1745814.11</v>
      </c>
      <c r="BN9" s="18">
        <v>1745814.11</v>
      </c>
    </row>
    <row r="10" spans="1:66" s="11" customFormat="1" ht="15" customHeight="1">
      <c r="A10" s="17">
        <v>11120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8">
        <v>5392060.4800000004</v>
      </c>
      <c r="AG10" s="18">
        <v>1862190.13</v>
      </c>
      <c r="AH10" s="19" t="s">
        <v>17</v>
      </c>
      <c r="AI10" s="72" t="s">
        <v>18</v>
      </c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18">
        <v>24065753.100000001</v>
      </c>
      <c r="BN10" s="18">
        <v>26949854.77</v>
      </c>
    </row>
    <row r="11" spans="1:66" s="11" customFormat="1" ht="15" customHeight="1">
      <c r="A11" s="17">
        <v>11130</v>
      </c>
      <c r="B11" s="83" t="s">
        <v>19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8">
        <v>0</v>
      </c>
      <c r="AG11" s="18">
        <v>0</v>
      </c>
      <c r="AH11" s="19" t="s">
        <v>20</v>
      </c>
      <c r="AI11" s="72" t="s">
        <v>21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18">
        <v>11240501.93</v>
      </c>
      <c r="BN11" s="18">
        <v>11240501.93</v>
      </c>
    </row>
    <row r="12" spans="1:66" s="11" customFormat="1" ht="15" customHeight="1">
      <c r="A12" s="17">
        <v>11140</v>
      </c>
      <c r="B12" s="83" t="s">
        <v>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8">
        <v>0</v>
      </c>
      <c r="AG12" s="18">
        <v>0</v>
      </c>
      <c r="AH12" s="19" t="s">
        <v>23</v>
      </c>
      <c r="AI12" s="72" t="s">
        <v>24</v>
      </c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18">
        <v>0</v>
      </c>
      <c r="BN12" s="18">
        <v>0</v>
      </c>
    </row>
    <row r="13" spans="1:66" s="11" customFormat="1" ht="15" customHeight="1">
      <c r="A13" s="17">
        <v>11150</v>
      </c>
      <c r="B13" s="83" t="s">
        <v>25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8">
        <v>0</v>
      </c>
      <c r="AG13" s="18">
        <v>0</v>
      </c>
      <c r="AH13" s="19" t="s">
        <v>26</v>
      </c>
      <c r="AI13" s="72" t="s">
        <v>27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18">
        <v>0</v>
      </c>
      <c r="BN13" s="18">
        <v>0</v>
      </c>
    </row>
    <row r="14" spans="1:66" s="11" customFormat="1" ht="15" customHeight="1">
      <c r="A14" s="17">
        <v>11160</v>
      </c>
      <c r="B14" s="83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8">
        <v>0</v>
      </c>
      <c r="AG14" s="18">
        <v>0</v>
      </c>
      <c r="AH14" s="19" t="s">
        <v>29</v>
      </c>
      <c r="AI14" s="72" t="s">
        <v>30</v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18">
        <v>0</v>
      </c>
      <c r="BN14" s="18">
        <v>0</v>
      </c>
    </row>
    <row r="15" spans="1:66" s="11" customFormat="1" ht="15" customHeight="1">
      <c r="A15" s="17">
        <v>11190</v>
      </c>
      <c r="B15" s="83" t="s">
        <v>31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8">
        <v>0</v>
      </c>
      <c r="AG15" s="18">
        <v>0</v>
      </c>
      <c r="AH15" s="19" t="s">
        <v>32</v>
      </c>
      <c r="AI15" s="72" t="s">
        <v>33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18">
        <v>0</v>
      </c>
      <c r="BN15" s="18">
        <v>0</v>
      </c>
    </row>
    <row r="16" spans="1:66" s="11" customFormat="1" ht="15" customHeight="1">
      <c r="A16" s="12">
        <v>11200</v>
      </c>
      <c r="B16" s="75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16">
        <f>SUM(AF17:AF23)</f>
        <v>19277758.620000001</v>
      </c>
      <c r="AG16" s="16">
        <f>SUM(AG17:AG23)</f>
        <v>18123211.870000001</v>
      </c>
      <c r="AH16" s="19" t="s">
        <v>35</v>
      </c>
      <c r="AI16" s="72" t="s">
        <v>36</v>
      </c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18">
        <v>0</v>
      </c>
      <c r="BN16" s="18">
        <v>0</v>
      </c>
    </row>
    <row r="17" spans="1:66" s="11" customFormat="1" ht="15" customHeight="1">
      <c r="A17" s="17">
        <v>11210</v>
      </c>
      <c r="B17" s="83" t="s">
        <v>37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">
        <v>0</v>
      </c>
      <c r="AG17" s="18">
        <v>0</v>
      </c>
      <c r="AH17" s="19" t="s">
        <v>38</v>
      </c>
      <c r="AI17" s="72" t="s">
        <v>39</v>
      </c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18">
        <v>-41.99</v>
      </c>
      <c r="BN17" s="18">
        <v>-41.99</v>
      </c>
    </row>
    <row r="18" spans="1:66" s="11" customFormat="1" ht="15" customHeight="1">
      <c r="A18" s="17">
        <v>11220</v>
      </c>
      <c r="B18" s="83" t="s">
        <v>40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8">
        <v>0</v>
      </c>
      <c r="AG18" s="18">
        <v>0</v>
      </c>
      <c r="AH18" s="14" t="s">
        <v>41</v>
      </c>
      <c r="AI18" s="75" t="s">
        <v>42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16">
        <f>SUM(BM19:BM21)</f>
        <v>8261328.9400000004</v>
      </c>
      <c r="BN18" s="16">
        <f>SUM(BN19:BN21)</f>
        <v>7133847.6599999992</v>
      </c>
    </row>
    <row r="19" spans="1:66" s="11" customFormat="1" ht="15" customHeight="1">
      <c r="A19" s="17" t="s">
        <v>43</v>
      </c>
      <c r="B19" s="83" t="s">
        <v>44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18">
        <v>19272266.620000001</v>
      </c>
      <c r="AG19" s="18">
        <v>18117719.870000001</v>
      </c>
      <c r="AH19" s="19" t="s">
        <v>45</v>
      </c>
      <c r="AI19" s="72" t="s">
        <v>46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18">
        <v>4653584.74</v>
      </c>
      <c r="BN19" s="18">
        <v>3564293.38</v>
      </c>
    </row>
    <row r="20" spans="1:66" s="11" customFormat="1" ht="15" customHeight="1">
      <c r="A20" s="17" t="s">
        <v>47</v>
      </c>
      <c r="B20" s="83" t="s">
        <v>48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18">
        <v>0</v>
      </c>
      <c r="AG20" s="18">
        <v>0</v>
      </c>
      <c r="AH20" s="19" t="s">
        <v>49</v>
      </c>
      <c r="AI20" s="72" t="s">
        <v>50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18">
        <v>3638542.48</v>
      </c>
      <c r="BN20" s="18">
        <v>3600352.56</v>
      </c>
    </row>
    <row r="21" spans="1:66" s="11" customFormat="1" ht="15" customHeight="1">
      <c r="A21" s="17" t="s">
        <v>51</v>
      </c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8">
        <v>0</v>
      </c>
      <c r="AG21" s="18">
        <v>0</v>
      </c>
      <c r="AH21" s="19" t="s">
        <v>53</v>
      </c>
      <c r="AI21" s="72" t="s">
        <v>54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18">
        <v>-30798.28</v>
      </c>
      <c r="BN21" s="18">
        <v>-30798.28</v>
      </c>
    </row>
    <row r="22" spans="1:66" s="11" customFormat="1" ht="15" customHeight="1">
      <c r="A22" s="17" t="s">
        <v>55</v>
      </c>
      <c r="B22" s="83" t="s">
        <v>56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18">
        <v>0</v>
      </c>
      <c r="AG22" s="18">
        <v>0</v>
      </c>
      <c r="AH22" s="14" t="s">
        <v>57</v>
      </c>
      <c r="AI22" s="75" t="s">
        <v>58</v>
      </c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16">
        <f>SUM(BM23:BM25)</f>
        <v>1323563.22</v>
      </c>
      <c r="BN22" s="16">
        <f>SUM(BN23:BN25)</f>
        <v>0</v>
      </c>
    </row>
    <row r="23" spans="1:66" s="11" customFormat="1" ht="15" customHeight="1">
      <c r="A23" s="17" t="s">
        <v>59</v>
      </c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8">
        <v>5492</v>
      </c>
      <c r="AG23" s="18">
        <v>5492</v>
      </c>
      <c r="AH23" s="19" t="s">
        <v>61</v>
      </c>
      <c r="AI23" s="72" t="s">
        <v>62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18">
        <v>1323563.22</v>
      </c>
      <c r="BN23" s="18">
        <v>0</v>
      </c>
    </row>
    <row r="24" spans="1:66" s="11" customFormat="1" ht="15" customHeight="1">
      <c r="A24" s="12" t="s">
        <v>63</v>
      </c>
      <c r="B24" s="75" t="s">
        <v>64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16">
        <f>SUM(AF25:AF29)</f>
        <v>0</v>
      </c>
      <c r="AG24" s="16">
        <f>SUM(AG25:AG29)</f>
        <v>0</v>
      </c>
      <c r="AH24" s="19" t="s">
        <v>65</v>
      </c>
      <c r="AI24" s="72" t="s">
        <v>66</v>
      </c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83" t="s">
        <v>68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8">
        <v>0</v>
      </c>
      <c r="AG25" s="18">
        <v>0</v>
      </c>
      <c r="AH25" s="19" t="s">
        <v>69</v>
      </c>
      <c r="AI25" s="72" t="s">
        <v>70</v>
      </c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83" t="s">
        <v>72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8">
        <v>0</v>
      </c>
      <c r="AG26" s="18">
        <v>0</v>
      </c>
      <c r="AH26" s="14" t="s">
        <v>73</v>
      </c>
      <c r="AI26" s="75" t="s">
        <v>74</v>
      </c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83" t="s">
        <v>76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18">
        <v>0</v>
      </c>
      <c r="AG27" s="18">
        <v>0</v>
      </c>
      <c r="AH27" s="19" t="s">
        <v>77</v>
      </c>
      <c r="AI27" s="72" t="s">
        <v>78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83" t="s">
        <v>80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18">
        <v>0</v>
      </c>
      <c r="AG28" s="18">
        <v>0</v>
      </c>
      <c r="AH28" s="19" t="s">
        <v>81</v>
      </c>
      <c r="AI28" s="72" t="s">
        <v>82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83" t="s">
        <v>84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18">
        <v>0</v>
      </c>
      <c r="AG29" s="18">
        <v>0</v>
      </c>
      <c r="AH29" s="14" t="s">
        <v>85</v>
      </c>
      <c r="AI29" s="75" t="s">
        <v>86</v>
      </c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75" t="s">
        <v>88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16">
        <f>SUM(AF31:AF35)</f>
        <v>0</v>
      </c>
      <c r="AG30" s="16">
        <f>SUM(AG31:AG35)</f>
        <v>0</v>
      </c>
      <c r="AH30" s="19" t="s">
        <v>89</v>
      </c>
      <c r="AI30" s="72" t="s">
        <v>90</v>
      </c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83" t="s">
        <v>92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">
        <v>0</v>
      </c>
      <c r="AG31" s="18">
        <v>0</v>
      </c>
      <c r="AH31" s="19" t="s">
        <v>93</v>
      </c>
      <c r="AI31" s="72" t="s">
        <v>94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8">
        <v>0</v>
      </c>
      <c r="AG32" s="18">
        <v>0</v>
      </c>
      <c r="AH32" s="19" t="s">
        <v>97</v>
      </c>
      <c r="AI32" s="72" t="s">
        <v>98</v>
      </c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83" t="s">
        <v>100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8">
        <v>0</v>
      </c>
      <c r="AG33" s="18">
        <v>0</v>
      </c>
      <c r="AH33" s="14" t="s">
        <v>101</v>
      </c>
      <c r="AI33" s="75" t="s">
        <v>102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83" t="s">
        <v>104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8">
        <v>0</v>
      </c>
      <c r="AG34" s="18">
        <v>0</v>
      </c>
      <c r="AH34" s="19" t="s">
        <v>105</v>
      </c>
      <c r="AI34" s="72" t="s">
        <v>106</v>
      </c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8">
        <v>0</v>
      </c>
      <c r="AG35" s="18">
        <v>0</v>
      </c>
      <c r="AH35" s="19" t="s">
        <v>109</v>
      </c>
      <c r="AI35" s="72" t="s">
        <v>110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5" t="s">
        <v>112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16">
        <v>0</v>
      </c>
      <c r="AG36" s="16">
        <v>0</v>
      </c>
      <c r="AH36" s="19" t="s">
        <v>113</v>
      </c>
      <c r="AI36" s="72" t="s">
        <v>114</v>
      </c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83" t="s">
        <v>116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18">
        <v>0</v>
      </c>
      <c r="AG37" s="18">
        <v>0</v>
      </c>
      <c r="AH37" s="19" t="s">
        <v>117</v>
      </c>
      <c r="AI37" s="72" t="s">
        <v>118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5" t="s">
        <v>120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6">
        <f>SUM(AF39:AF40)</f>
        <v>0</v>
      </c>
      <c r="AG38" s="16">
        <f>SUM(AG39:AG40)</f>
        <v>0</v>
      </c>
      <c r="AH38" s="19" t="s">
        <v>121</v>
      </c>
      <c r="AI38" s="72" t="s">
        <v>122</v>
      </c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83" t="s">
        <v>124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8">
        <v>0</v>
      </c>
      <c r="AG39" s="18">
        <v>0</v>
      </c>
      <c r="AH39" s="19" t="s">
        <v>125</v>
      </c>
      <c r="AI39" s="72" t="s">
        <v>126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2" t="s">
        <v>128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8">
        <v>0</v>
      </c>
      <c r="AG40" s="18">
        <v>0</v>
      </c>
      <c r="AH40" s="14" t="s">
        <v>129</v>
      </c>
      <c r="AI40" s="75" t="s">
        <v>130</v>
      </c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16">
        <f>SUM(BM41:BM43)</f>
        <v>2417700.16</v>
      </c>
      <c r="BN40" s="16">
        <f>SUM(BN41:BN43)</f>
        <v>2400506.3199999998</v>
      </c>
    </row>
    <row r="41" spans="1:66" s="11" customFormat="1" ht="15" customHeight="1">
      <c r="A41" s="12" t="s">
        <v>131</v>
      </c>
      <c r="B41" s="75" t="s">
        <v>132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16">
        <f>SUM(AF42:AF45)</f>
        <v>0</v>
      </c>
      <c r="AG41" s="16">
        <f>SUM(AG42:AG45)</f>
        <v>0</v>
      </c>
      <c r="AH41" s="19" t="s">
        <v>133</v>
      </c>
      <c r="AI41" s="72" t="s">
        <v>134</v>
      </c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2" t="s">
        <v>136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18">
        <v>0</v>
      </c>
      <c r="AG42" s="18">
        <v>0</v>
      </c>
      <c r="AH42" s="19" t="s">
        <v>137</v>
      </c>
      <c r="AI42" s="72" t="s">
        <v>138</v>
      </c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2" t="s">
        <v>140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18">
        <v>0</v>
      </c>
      <c r="AG43" s="18">
        <v>0</v>
      </c>
      <c r="AH43" s="19" t="s">
        <v>141</v>
      </c>
      <c r="AI43" s="72" t="s">
        <v>142</v>
      </c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18">
        <v>2417700.16</v>
      </c>
      <c r="BN43" s="18">
        <v>2400506.3199999998</v>
      </c>
    </row>
    <row r="44" spans="1:66" s="11" customFormat="1" ht="15" customHeight="1">
      <c r="A44" s="17" t="s">
        <v>143</v>
      </c>
      <c r="B44" s="72" t="s">
        <v>144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8">
        <v>0</v>
      </c>
      <c r="AG44" s="18">
        <v>0</v>
      </c>
      <c r="AH44" s="14" t="s">
        <v>145</v>
      </c>
      <c r="AI44" s="75" t="s">
        <v>146</v>
      </c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16">
        <f>SUM(BM45:BM47)</f>
        <v>688662.33000000007</v>
      </c>
      <c r="BN44" s="16">
        <f>SUM(BN45:BN47)</f>
        <v>1575728.76</v>
      </c>
    </row>
    <row r="45" spans="1:66" s="11" customFormat="1" ht="15" customHeight="1">
      <c r="A45" s="17" t="s">
        <v>147</v>
      </c>
      <c r="B45" s="82" t="s">
        <v>148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20">
        <v>0</v>
      </c>
      <c r="AG45" s="20">
        <v>0</v>
      </c>
      <c r="AH45" s="21" t="s">
        <v>149</v>
      </c>
      <c r="AI45" s="72" t="s">
        <v>150</v>
      </c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18">
        <v>499722.28</v>
      </c>
      <c r="BN45" s="18">
        <v>1386788.71</v>
      </c>
    </row>
    <row r="46" spans="1:66" s="11" customFormat="1" ht="15" customHeight="1">
      <c r="A46" s="17"/>
      <c r="B46" s="80" t="s">
        <v>151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22">
        <f>AF8+AF16+AF24+AF30+AF36+AF38+AF41</f>
        <v>24671819.100000001</v>
      </c>
      <c r="AG46" s="22">
        <f>AG8+AG16+AG24+AG30+AG36+AG38+AG41</f>
        <v>19987402</v>
      </c>
      <c r="AH46" s="23" t="s">
        <v>152</v>
      </c>
      <c r="AI46" s="72" t="s">
        <v>153</v>
      </c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6" t="s">
        <v>155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22"/>
      <c r="AG47" s="22"/>
      <c r="AH47" s="24" t="s">
        <v>156</v>
      </c>
      <c r="AI47" s="73" t="s">
        <v>157</v>
      </c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20">
        <v>188940.05</v>
      </c>
      <c r="BN47" s="20">
        <v>188940.05</v>
      </c>
    </row>
    <row r="48" spans="1:66" s="11" customFormat="1" ht="15" customHeight="1">
      <c r="A48" s="12" t="s">
        <v>158</v>
      </c>
      <c r="B48" s="75" t="s">
        <v>159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6">
        <f>SUM(AF49:AF52)</f>
        <v>0</v>
      </c>
      <c r="AG48" s="16">
        <f>SUM(AG49:AG52)</f>
        <v>0</v>
      </c>
      <c r="AH48" s="10"/>
      <c r="AI48" s="81" t="s">
        <v>160</v>
      </c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22">
        <f>BM8+BM18+BM22+BM26+BM29+BM33+BM40+BM44</f>
        <v>49743281.799999997</v>
      </c>
      <c r="BN48" s="22">
        <f>BN8+BN18+BN22+BN26+BN29+BN33+BN40+BN44</f>
        <v>51046211.559999995</v>
      </c>
    </row>
    <row r="49" spans="1:66" s="11" customFormat="1" ht="15" customHeight="1">
      <c r="A49" s="17" t="s">
        <v>161</v>
      </c>
      <c r="B49" s="72" t="s">
        <v>162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8">
        <v>0</v>
      </c>
      <c r="AG49" s="18">
        <v>0</v>
      </c>
      <c r="AH49" s="10" t="s">
        <v>163</v>
      </c>
      <c r="AI49" s="76" t="s">
        <v>164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13"/>
      <c r="BN49" s="13"/>
    </row>
    <row r="50" spans="1:66" s="11" customFormat="1" ht="15" customHeight="1">
      <c r="A50" s="17" t="s">
        <v>165</v>
      </c>
      <c r="B50" s="72" t="s">
        <v>166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18">
        <v>0</v>
      </c>
      <c r="AG50" s="18">
        <v>0</v>
      </c>
      <c r="AH50" s="14" t="s">
        <v>167</v>
      </c>
      <c r="AI50" s="75" t="s">
        <v>168</v>
      </c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72" t="s">
        <v>170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18">
        <v>0</v>
      </c>
      <c r="AG51" s="18">
        <v>0</v>
      </c>
      <c r="AH51" s="19" t="s">
        <v>171</v>
      </c>
      <c r="AI51" s="72" t="s">
        <v>172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72" t="s">
        <v>174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18">
        <v>0</v>
      </c>
      <c r="AG52" s="18">
        <v>0</v>
      </c>
      <c r="AH52" s="19" t="s">
        <v>175</v>
      </c>
      <c r="AI52" s="72" t="s">
        <v>176</v>
      </c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5" t="s">
        <v>178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16">
        <f>SUM(AF54:AF58)</f>
        <v>0</v>
      </c>
      <c r="AG53" s="16">
        <f>SUM(AG54:AG58)</f>
        <v>0</v>
      </c>
      <c r="AH53" s="14" t="s">
        <v>179</v>
      </c>
      <c r="AI53" s="75" t="s">
        <v>180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2" t="s">
        <v>182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18">
        <v>0</v>
      </c>
      <c r="AG54" s="18">
        <v>0</v>
      </c>
      <c r="AH54" s="19" t="s">
        <v>183</v>
      </c>
      <c r="AI54" s="72" t="s">
        <v>184</v>
      </c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2" t="s">
        <v>186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18">
        <v>0</v>
      </c>
      <c r="AG55" s="18">
        <v>0</v>
      </c>
      <c r="AH55" s="19" t="s">
        <v>187</v>
      </c>
      <c r="AI55" s="72" t="s">
        <v>188</v>
      </c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2" t="s">
        <v>190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8">
        <v>0</v>
      </c>
      <c r="AG56" s="18">
        <v>0</v>
      </c>
      <c r="AH56" s="19" t="s">
        <v>191</v>
      </c>
      <c r="AI56" s="72" t="s">
        <v>192</v>
      </c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2" t="s">
        <v>194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8">
        <v>0</v>
      </c>
      <c r="AG57" s="18">
        <v>0</v>
      </c>
      <c r="AH57" s="14" t="s">
        <v>195</v>
      </c>
      <c r="AI57" s="75" t="s">
        <v>196</v>
      </c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16">
        <f>SUM(BM58:BM62)</f>
        <v>19097126.100000001</v>
      </c>
      <c r="BN57" s="16">
        <f>SUM(BN58:BN62)</f>
        <v>21366091.620000001</v>
      </c>
    </row>
    <row r="58" spans="1:66" s="11" customFormat="1" ht="15" customHeight="1">
      <c r="A58" s="17" t="s">
        <v>197</v>
      </c>
      <c r="B58" s="72" t="s">
        <v>198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18">
        <v>0</v>
      </c>
      <c r="AG58" s="18">
        <v>0</v>
      </c>
      <c r="AH58" s="19" t="s">
        <v>199</v>
      </c>
      <c r="AI58" s="72" t="s">
        <v>200</v>
      </c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5" t="s">
        <v>202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6">
        <f>SUM(AF60:AF66)</f>
        <v>1044550603</v>
      </c>
      <c r="AG59" s="16">
        <f>SUM(AG60:AG66)</f>
        <v>1034545698.02</v>
      </c>
      <c r="AH59" s="19" t="s">
        <v>203</v>
      </c>
      <c r="AI59" s="72" t="s">
        <v>204</v>
      </c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2" t="s">
        <v>206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18">
        <v>47000</v>
      </c>
      <c r="AG60" s="18">
        <v>47000</v>
      </c>
      <c r="AH60" s="19" t="s">
        <v>207</v>
      </c>
      <c r="AI60" s="72" t="s">
        <v>208</v>
      </c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18">
        <v>19097126.100000001</v>
      </c>
      <c r="BN60" s="18">
        <v>21366091.620000001</v>
      </c>
    </row>
    <row r="61" spans="1:66" s="11" customFormat="1" ht="15" customHeight="1">
      <c r="A61" s="17" t="s">
        <v>209</v>
      </c>
      <c r="B61" s="72" t="s">
        <v>210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18">
        <v>0</v>
      </c>
      <c r="AG61" s="18">
        <v>0</v>
      </c>
      <c r="AH61" s="19" t="s">
        <v>211</v>
      </c>
      <c r="AI61" s="72" t="s">
        <v>212</v>
      </c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2" t="s">
        <v>214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18">
        <v>15418211.130000001</v>
      </c>
      <c r="AG62" s="18">
        <v>15418211.130000001</v>
      </c>
      <c r="AH62" s="19" t="s">
        <v>215</v>
      </c>
      <c r="AI62" s="72" t="s">
        <v>216</v>
      </c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2" t="s">
        <v>218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18">
        <v>27217316.379999999</v>
      </c>
      <c r="AG63" s="18">
        <v>27217316.379999999</v>
      </c>
      <c r="AH63" s="14" t="s">
        <v>219</v>
      </c>
      <c r="AI63" s="75" t="s">
        <v>220</v>
      </c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2" t="s">
        <v>222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18">
        <v>73799593.689999998</v>
      </c>
      <c r="AG64" s="18">
        <v>73799593.689999998</v>
      </c>
      <c r="AH64" s="19" t="s">
        <v>223</v>
      </c>
      <c r="AI64" s="72" t="s">
        <v>224</v>
      </c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2" t="s">
        <v>226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18">
        <v>928068481.79999995</v>
      </c>
      <c r="AG65" s="18">
        <v>918063576.82000005</v>
      </c>
      <c r="AH65" s="19" t="s">
        <v>227</v>
      </c>
      <c r="AI65" s="72" t="s">
        <v>228</v>
      </c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2" t="s">
        <v>230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18">
        <v>0</v>
      </c>
      <c r="AG66" s="18">
        <v>0</v>
      </c>
      <c r="AH66" s="19" t="s">
        <v>231</v>
      </c>
      <c r="AI66" s="72" t="s">
        <v>232</v>
      </c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5" t="s">
        <v>234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16">
        <f>SUM(AF68:AF75)</f>
        <v>10849872.859999999</v>
      </c>
      <c r="AG67" s="16">
        <f>SUM(AG68:AG75)</f>
        <v>10805800.02</v>
      </c>
      <c r="AH67" s="14" t="s">
        <v>235</v>
      </c>
      <c r="AI67" s="75" t="s">
        <v>236</v>
      </c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2" t="s">
        <v>238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18">
        <v>1397097.19</v>
      </c>
      <c r="AG68" s="18">
        <v>1397097.19</v>
      </c>
      <c r="AH68" s="19" t="s">
        <v>239</v>
      </c>
      <c r="AI68" s="72" t="s">
        <v>240</v>
      </c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2" t="s">
        <v>242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18">
        <v>528878.30000000005</v>
      </c>
      <c r="AG69" s="18">
        <v>528878.30000000005</v>
      </c>
      <c r="AH69" s="19" t="s">
        <v>243</v>
      </c>
      <c r="AI69" s="72" t="s">
        <v>244</v>
      </c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2" t="s">
        <v>246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18">
        <v>16448.8</v>
      </c>
      <c r="AG70" s="18">
        <v>16448.8</v>
      </c>
      <c r="AH70" s="19" t="s">
        <v>247</v>
      </c>
      <c r="AI70" s="72" t="s">
        <v>248</v>
      </c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2" t="s">
        <v>250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18">
        <v>7110601.29</v>
      </c>
      <c r="AG71" s="18">
        <v>7110601.29</v>
      </c>
      <c r="AH71" s="19" t="s">
        <v>251</v>
      </c>
      <c r="AI71" s="72" t="s">
        <v>252</v>
      </c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2" t="s">
        <v>254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18">
        <v>0</v>
      </c>
      <c r="AG72" s="18">
        <v>0</v>
      </c>
      <c r="AH72" s="19" t="s">
        <v>255</v>
      </c>
      <c r="AI72" s="72" t="s">
        <v>256</v>
      </c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2" t="s">
        <v>258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18">
        <v>1796847.28</v>
      </c>
      <c r="AG73" s="18">
        <v>1752774.44</v>
      </c>
      <c r="AH73" s="19" t="s">
        <v>259</v>
      </c>
      <c r="AI73" s="72" t="s">
        <v>260</v>
      </c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2" t="s">
        <v>262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18">
        <v>0</v>
      </c>
      <c r="AG74" s="18">
        <v>0</v>
      </c>
      <c r="AH74" s="14" t="s">
        <v>263</v>
      </c>
      <c r="AI74" s="75" t="s">
        <v>264</v>
      </c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2" t="s">
        <v>266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18">
        <v>0</v>
      </c>
      <c r="AG75" s="18">
        <v>0</v>
      </c>
      <c r="AH75" s="19" t="s">
        <v>267</v>
      </c>
      <c r="AI75" s="72" t="s">
        <v>268</v>
      </c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5" t="s">
        <v>270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16">
        <f>SUM(AF77:AF81)</f>
        <v>35997.519999999997</v>
      </c>
      <c r="AG76" s="16">
        <f>SUM(AG77:AG81)</f>
        <v>35997.519999999997</v>
      </c>
      <c r="AH76" s="19" t="s">
        <v>271</v>
      </c>
      <c r="AI76" s="72" t="s">
        <v>272</v>
      </c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2" t="s">
        <v>274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18">
        <v>35997.519999999997</v>
      </c>
      <c r="AG77" s="18">
        <v>35997.519999999997</v>
      </c>
      <c r="AH77" s="19" t="s">
        <v>275</v>
      </c>
      <c r="AI77" s="72" t="s">
        <v>276</v>
      </c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2" t="s">
        <v>278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18">
        <v>0</v>
      </c>
      <c r="AG78" s="18">
        <v>0</v>
      </c>
      <c r="AH78" s="19" t="s">
        <v>279</v>
      </c>
      <c r="AI78" s="73" t="s">
        <v>280</v>
      </c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2" t="s">
        <v>282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18">
        <v>0</v>
      </c>
      <c r="AG79" s="18">
        <v>0</v>
      </c>
      <c r="AH79" s="21"/>
      <c r="AI79" s="77" t="s">
        <v>283</v>
      </c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25">
        <f>BM50+BM53+BM57+BM63+BM67+BM74</f>
        <v>19097126.100000001</v>
      </c>
      <c r="BN79" s="25">
        <f>BN50+BN53+BN57+BN63+BN67+BN74</f>
        <v>21366091.620000001</v>
      </c>
    </row>
    <row r="80" spans="1:66" s="11" customFormat="1" ht="15" customHeight="1">
      <c r="A80" s="17" t="s">
        <v>284</v>
      </c>
      <c r="B80" s="72" t="s">
        <v>285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18">
        <v>0</v>
      </c>
      <c r="AG80" s="18">
        <v>0</v>
      </c>
      <c r="AH80" s="24"/>
      <c r="AI80" s="78" t="s">
        <v>286</v>
      </c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26">
        <f>BM48+BM79</f>
        <v>68840407.900000006</v>
      </c>
      <c r="BN80" s="26">
        <f>BN48+BN79</f>
        <v>72412303.179999992</v>
      </c>
    </row>
    <row r="81" spans="1:66" s="11" customFormat="1" ht="15" customHeight="1">
      <c r="A81" s="17" t="s">
        <v>287</v>
      </c>
      <c r="B81" s="72" t="s">
        <v>288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18">
        <v>0</v>
      </c>
      <c r="AG81" s="18">
        <v>0</v>
      </c>
      <c r="AH81" s="27" t="s">
        <v>289</v>
      </c>
      <c r="AI81" s="79" t="s">
        <v>290</v>
      </c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18"/>
      <c r="BN81" s="18"/>
    </row>
    <row r="82" spans="1:66" s="11" customFormat="1" ht="15" customHeight="1">
      <c r="A82" s="12" t="s">
        <v>291</v>
      </c>
      <c r="B82" s="75" t="s">
        <v>292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16">
        <f>SUM(AF83:AF87)</f>
        <v>0</v>
      </c>
      <c r="AG82" s="16">
        <f>SUM(AG83:AG87)</f>
        <v>0</v>
      </c>
      <c r="AH82" s="28" t="s">
        <v>293</v>
      </c>
      <c r="AI82" s="76" t="s">
        <v>294</v>
      </c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2" t="s">
        <v>296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18">
        <v>0</v>
      </c>
      <c r="AG83" s="18">
        <v>0</v>
      </c>
      <c r="AH83" s="23" t="s">
        <v>297</v>
      </c>
      <c r="AI83" s="72" t="s">
        <v>298</v>
      </c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2" t="s">
        <v>300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18">
        <v>0</v>
      </c>
      <c r="AG84" s="18">
        <v>0</v>
      </c>
      <c r="AH84" s="19" t="s">
        <v>301</v>
      </c>
      <c r="AI84" s="72" t="s">
        <v>302</v>
      </c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2" t="s">
        <v>304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18">
        <v>0</v>
      </c>
      <c r="AG85" s="18">
        <v>0</v>
      </c>
      <c r="AH85" s="19" t="s">
        <v>305</v>
      </c>
      <c r="AI85" s="72" t="s">
        <v>306</v>
      </c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2" t="s">
        <v>308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18">
        <v>0</v>
      </c>
      <c r="AG86" s="18">
        <v>0</v>
      </c>
      <c r="AH86" s="14" t="s">
        <v>309</v>
      </c>
      <c r="AI86" s="76" t="s">
        <v>310</v>
      </c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16">
        <f>BM87+BM88+BM89+BM94+BM98</f>
        <v>1011267884.58</v>
      </c>
      <c r="BN86" s="16">
        <f>BN87+BN88+BN89+BN94+BN98</f>
        <v>992962594.38</v>
      </c>
    </row>
    <row r="87" spans="1:66" s="11" customFormat="1" ht="15" customHeight="1">
      <c r="A87" s="17" t="s">
        <v>311</v>
      </c>
      <c r="B87" s="72" t="s">
        <v>312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18">
        <v>0</v>
      </c>
      <c r="AG87" s="18">
        <v>0</v>
      </c>
      <c r="AH87" s="19" t="s">
        <v>313</v>
      </c>
      <c r="AI87" s="72" t="s">
        <v>314</v>
      </c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18">
        <v>18305290.199999999</v>
      </c>
      <c r="BN87" s="18">
        <v>9293566.0399999991</v>
      </c>
    </row>
    <row r="88" spans="1:66" s="11" customFormat="1" ht="15" customHeight="1">
      <c r="A88" s="12" t="s">
        <v>315</v>
      </c>
      <c r="B88" s="75" t="s">
        <v>316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16">
        <f>SUM(AF89:AF94)</f>
        <v>0</v>
      </c>
      <c r="AG88" s="16">
        <f>SUM(AG89:AG94)</f>
        <v>0</v>
      </c>
      <c r="AH88" s="19" t="s">
        <v>317</v>
      </c>
      <c r="AI88" s="72" t="s">
        <v>318</v>
      </c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18">
        <v>992890946.66999996</v>
      </c>
      <c r="BN88" s="18">
        <v>983597380.63</v>
      </c>
    </row>
    <row r="89" spans="1:66" s="11" customFormat="1" ht="15" customHeight="1">
      <c r="A89" s="17" t="s">
        <v>319</v>
      </c>
      <c r="B89" s="72" t="s">
        <v>320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18">
        <v>0</v>
      </c>
      <c r="AG89" s="18">
        <v>0</v>
      </c>
      <c r="AH89" s="14" t="s">
        <v>321</v>
      </c>
      <c r="AI89" s="76" t="s">
        <v>322</v>
      </c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2" t="s">
        <v>324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18">
        <v>0</v>
      </c>
      <c r="AG90" s="18">
        <v>0</v>
      </c>
      <c r="AH90" s="19" t="s">
        <v>325</v>
      </c>
      <c r="AI90" s="72" t="s">
        <v>326</v>
      </c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2" t="s">
        <v>328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18">
        <v>0</v>
      </c>
      <c r="AG91" s="18">
        <v>0</v>
      </c>
      <c r="AH91" s="19" t="s">
        <v>329</v>
      </c>
      <c r="AI91" s="72" t="s">
        <v>330</v>
      </c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2" t="s">
        <v>332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18">
        <v>0</v>
      </c>
      <c r="AG92" s="18">
        <v>0</v>
      </c>
      <c r="AH92" s="19" t="s">
        <v>333</v>
      </c>
      <c r="AI92" s="72" t="s">
        <v>334</v>
      </c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2" t="s">
        <v>336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18">
        <v>0</v>
      </c>
      <c r="AG93" s="18">
        <v>0</v>
      </c>
      <c r="AH93" s="19" t="s">
        <v>337</v>
      </c>
      <c r="AI93" s="72" t="s">
        <v>338</v>
      </c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2" t="s">
        <v>340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18">
        <v>0</v>
      </c>
      <c r="AG94" s="18">
        <v>0</v>
      </c>
      <c r="AH94" s="14" t="s">
        <v>341</v>
      </c>
      <c r="AI94" s="76" t="s">
        <v>342</v>
      </c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5" t="s">
        <v>344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16">
        <f>SUM(AF96:AF100)</f>
        <v>0</v>
      </c>
      <c r="AG95" s="16">
        <f>SUM(AG96:AG100)</f>
        <v>0</v>
      </c>
      <c r="AH95" s="19" t="s">
        <v>345</v>
      </c>
      <c r="AI95" s="72" t="s">
        <v>346</v>
      </c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2" t="s">
        <v>348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18">
        <v>0</v>
      </c>
      <c r="AG96" s="18">
        <v>0</v>
      </c>
      <c r="AH96" s="19" t="s">
        <v>349</v>
      </c>
      <c r="AI96" s="72" t="s">
        <v>350</v>
      </c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2" t="s">
        <v>352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18">
        <v>0</v>
      </c>
      <c r="AG97" s="18">
        <v>0</v>
      </c>
      <c r="AH97" s="19" t="s">
        <v>353</v>
      </c>
      <c r="AI97" s="72" t="s">
        <v>354</v>
      </c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2" t="s">
        <v>356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18">
        <v>0</v>
      </c>
      <c r="AG98" s="18">
        <v>0</v>
      </c>
      <c r="AH98" s="14" t="s">
        <v>357</v>
      </c>
      <c r="AI98" s="76" t="s">
        <v>358</v>
      </c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16">
        <f>SUM(BM99:BM100)</f>
        <v>71647.710000000006</v>
      </c>
      <c r="BN98" s="16">
        <f>SUM(BN99:BN100)</f>
        <v>71647.710000000006</v>
      </c>
    </row>
    <row r="99" spans="1:66" s="11" customFormat="1" ht="15" customHeight="1">
      <c r="A99" s="17" t="s">
        <v>359</v>
      </c>
      <c r="B99" s="72" t="s">
        <v>360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18">
        <v>0</v>
      </c>
      <c r="AG99" s="18">
        <v>0</v>
      </c>
      <c r="AH99" s="19" t="s">
        <v>361</v>
      </c>
      <c r="AI99" s="72" t="s">
        <v>362</v>
      </c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72" t="s">
        <v>364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18">
        <v>0</v>
      </c>
      <c r="AG100" s="18">
        <v>0</v>
      </c>
      <c r="AH100" s="19" t="s">
        <v>365</v>
      </c>
      <c r="AI100" s="72" t="s">
        <v>366</v>
      </c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18">
        <v>71647.710000000006</v>
      </c>
      <c r="BN100" s="18">
        <v>71647.710000000006</v>
      </c>
    </row>
    <row r="101" spans="1:66" s="11" customFormat="1" ht="15" customHeight="1">
      <c r="A101" s="12" t="s">
        <v>367</v>
      </c>
      <c r="B101" s="75" t="s">
        <v>368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16">
        <f>SUM(AF102:AF104)</f>
        <v>0</v>
      </c>
      <c r="AG101" s="16">
        <f>SUM(AG102:AG104)</f>
        <v>0</v>
      </c>
      <c r="AH101" s="14" t="s">
        <v>369</v>
      </c>
      <c r="AI101" s="76" t="s">
        <v>370</v>
      </c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2" t="s">
        <v>372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18">
        <v>0</v>
      </c>
      <c r="AG102" s="18">
        <v>0</v>
      </c>
      <c r="AH102" s="19" t="s">
        <v>373</v>
      </c>
      <c r="AI102" s="72" t="s">
        <v>374</v>
      </c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2" t="s">
        <v>376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18">
        <v>0</v>
      </c>
      <c r="AG103" s="18">
        <v>0</v>
      </c>
      <c r="AH103" s="19" t="s">
        <v>377</v>
      </c>
      <c r="AI103" s="73" t="s">
        <v>378</v>
      </c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3" t="s">
        <v>380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1011267884.58</v>
      </c>
      <c r="BN104" s="33">
        <f>BN82+BN86+BN101</f>
        <v>992962594.38</v>
      </c>
    </row>
    <row r="105" spans="1:66" s="11" customFormat="1" ht="15" customHeight="1">
      <c r="A105" s="57"/>
      <c r="B105" s="58"/>
      <c r="C105" s="89" t="s">
        <v>385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62">
        <f>AF48+AF53+AF59+AF67+AF76+AF82+AF88+AF95+AF101</f>
        <v>1055436473.38</v>
      </c>
      <c r="AG105" s="62">
        <f>AG48+AG53+AG59+AG67+AG76+AG82+AG88+AG95+AG101</f>
        <v>1045387495.5599999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65" t="s">
        <v>382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3">
        <f>AF46+AF105</f>
        <v>1080108292.48</v>
      </c>
      <c r="AG106" s="36">
        <f>AG46+AG105</f>
        <v>1065374897.5599999</v>
      </c>
      <c r="AH106" s="37"/>
      <c r="AI106" s="66" t="s">
        <v>383</v>
      </c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38">
        <f>BM80+BM104</f>
        <v>1080108292.48</v>
      </c>
      <c r="BN106" s="38">
        <f>BN80+BN104</f>
        <v>1065374897.5599999</v>
      </c>
    </row>
    <row r="107" spans="1:66" s="11" customFormat="1" ht="15" customHeight="1" thickTop="1">
      <c r="A107" s="34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39"/>
      <c r="AG107" s="39"/>
      <c r="AH107" s="37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74" t="s">
        <v>392</v>
      </c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69" t="s">
        <v>388</v>
      </c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69" t="s">
        <v>389</v>
      </c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64" t="s">
        <v>390</v>
      </c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64" t="s">
        <v>391</v>
      </c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</row>
    <row r="122" spans="1:66" ht="15" customHeight="1"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algorithmName="SHA-512" hashValue="XFRBX1p/LeAdmdIkypQAqPs3VzCKZbrtcronsnBceKCHh6ouwAqGZDFZbZK9CBEJhalCR91OSgPakXViDZEaIA==" saltValue="78Ey1DvCWsfJkmG4DHYqpQ==" spinCount="100000" sheet="1" objects="1" scenarios="1"/>
  <mergeCells count="214"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&amp;RFormato F1 -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USUARIO1</cp:lastModifiedBy>
  <cp:lastPrinted>2020-01-24T18:04:26Z</cp:lastPrinted>
  <dcterms:created xsi:type="dcterms:W3CDTF">2020-01-21T01:24:36Z</dcterms:created>
  <dcterms:modified xsi:type="dcterms:W3CDTF">2020-09-22T00:47:23Z</dcterms:modified>
</cp:coreProperties>
</file>