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ASEJ2020\Plantillas\"/>
    </mc:Choice>
  </mc:AlternateContent>
  <xr:revisionPtr revIDLastSave="0" documentId="13_ncr:1_{D0F97FEE-D8DF-41E3-BC97-1286A6D3AFDF}" xr6:coauthVersionLast="45" xr6:coauthVersionMax="45" xr10:uidLastSave="{00000000-0000-0000-0000-000000000000}"/>
  <workbookProtection workbookAlgorithmName="SHA-512" workbookHashValue="c4NfdF7e2zKJcBl/3dqBUtsYV7zplOv/JgNj5yiSFLjuI8rLctJ8a7+LH7FvEkFPv1+0wB7QLVbMoEruXfdFCQ==" workbookSaltValue="hxaaT03IuNtLV3wM7K7gIA==" workbookSpinCount="100000" lockStructure="1"/>
  <bookViews>
    <workbookView xWindow="6390" yWindow="6390" windowWidth="2400" windowHeight="585" xr2:uid="{00000000-000D-0000-FFFF-FFFF00000000}"/>
  </bookViews>
  <sheets>
    <sheet name="F1" sheetId="1" r:id="rId1"/>
  </sheets>
  <definedNames>
    <definedName name="Print_Titles" localSheetId="0">'F1'!$1:$5</definedName>
    <definedName name="_xlnm.Print_Titles" localSheetId="0">'F1'!$1:$5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M94" i="1" l="1"/>
  <c r="BM101" i="1"/>
  <c r="BN101" i="1"/>
  <c r="AG101" i="1"/>
  <c r="AG95" i="1"/>
  <c r="AF95" i="1"/>
  <c r="BN89" i="1"/>
  <c r="AG88" i="1"/>
  <c r="AF88" i="1"/>
  <c r="BM74" i="1"/>
  <c r="BN67" i="1"/>
  <c r="BM67" i="1"/>
  <c r="AF67" i="1"/>
  <c r="BM63" i="1"/>
  <c r="BN63" i="1"/>
  <c r="BM57" i="1"/>
  <c r="BM53" i="1"/>
  <c r="BM50" i="1"/>
  <c r="AG48" i="1"/>
  <c r="BM44" i="1"/>
  <c r="AG41" i="1"/>
  <c r="BM40" i="1"/>
  <c r="AG38" i="1"/>
  <c r="BM33" i="1"/>
  <c r="BN29" i="1"/>
  <c r="BM29" i="1"/>
  <c r="AG24" i="1"/>
  <c r="BN18" i="1"/>
  <c r="BM18" i="1"/>
  <c r="AF16" i="1"/>
  <c r="AG8" i="1"/>
  <c r="AF8" i="1"/>
  <c r="AG53" i="1" l="1"/>
  <c r="AG59" i="1"/>
  <c r="AG67" i="1"/>
  <c r="BM22" i="1"/>
  <c r="BN50" i="1"/>
  <c r="AF82" i="1"/>
  <c r="BN22" i="1"/>
  <c r="BN40" i="1"/>
  <c r="BM89" i="1"/>
  <c r="AF41" i="1"/>
  <c r="BN33" i="1"/>
  <c r="AF38" i="1"/>
  <c r="AF48" i="1"/>
  <c r="BN57" i="1"/>
  <c r="AF59" i="1"/>
  <c r="BN74" i="1"/>
  <c r="BM79" i="1"/>
  <c r="BM8" i="1"/>
  <c r="BM26" i="1"/>
  <c r="AF30" i="1"/>
  <c r="BN53" i="1"/>
  <c r="AF76" i="1"/>
  <c r="AG82" i="1"/>
  <c r="BM98" i="1"/>
  <c r="AG30" i="1"/>
  <c r="BN44" i="1"/>
  <c r="AF53" i="1"/>
  <c r="AG76" i="1"/>
  <c r="BM82" i="1"/>
  <c r="BN98" i="1"/>
  <c r="AF101" i="1"/>
  <c r="BN8" i="1"/>
  <c r="BN26" i="1"/>
  <c r="AG16" i="1"/>
  <c r="AF24" i="1"/>
  <c r="BN82" i="1"/>
  <c r="BN94" i="1"/>
  <c r="AG105" i="1" l="1"/>
  <c r="AF105" i="1"/>
  <c r="BN86" i="1"/>
  <c r="BN104" i="1" s="1"/>
  <c r="BM86" i="1"/>
  <c r="BM104" i="1" s="1"/>
  <c r="BN48" i="1"/>
  <c r="BM48" i="1"/>
  <c r="BM80" i="1" s="1"/>
  <c r="AF46" i="1"/>
  <c r="AG46" i="1"/>
  <c r="BN79" i="1"/>
  <c r="AG106" i="1" l="1"/>
  <c r="AF106" i="1"/>
  <c r="BM106" i="1"/>
  <c r="BN80" i="1"/>
  <c r="BN106" i="1" s="1"/>
</calcChain>
</file>

<file path=xl/sharedStrings.xml><?xml version="1.0" encoding="utf-8"?>
<sst xmlns="http://schemas.openxmlformats.org/spreadsheetml/2006/main" count="394" uniqueCount="393">
  <si>
    <t>ESTADO DE SITUACIÓN FINANCIERA</t>
  </si>
  <si>
    <t>CTA.</t>
  </si>
  <si>
    <t>DESCRIPCIÓN</t>
  </si>
  <si>
    <t>CTA</t>
  </si>
  <si>
    <t>ACTIVO</t>
  </si>
  <si>
    <t>20000</t>
  </si>
  <si>
    <t>PASIVO</t>
  </si>
  <si>
    <t xml:space="preserve">  ACTIVO CIRCULANTE</t>
  </si>
  <si>
    <t>21000</t>
  </si>
  <si>
    <t xml:space="preserve">  PASIVO CIRCULANTE</t>
  </si>
  <si>
    <t xml:space="preserve">    EFECTIVO Y EQUIVALENTES</t>
  </si>
  <si>
    <t>21100</t>
  </si>
  <si>
    <t xml:space="preserve">    CUENTAS POR PAGAR A CORTO PLAZO</t>
  </si>
  <si>
    <t xml:space="preserve">      Efectivo</t>
  </si>
  <si>
    <t>21110</t>
  </si>
  <si>
    <t xml:space="preserve">      Servicios personales por pagar a corto plazo</t>
  </si>
  <si>
    <t xml:space="preserve">      Bancos/Tesorería</t>
  </si>
  <si>
    <t>21120</t>
  </si>
  <si>
    <t xml:space="preserve">      Proveedores por pagar a corto plazo</t>
  </si>
  <si>
    <t xml:space="preserve">      Bancos/Dependencias y otros</t>
  </si>
  <si>
    <t>21130</t>
  </si>
  <si>
    <t xml:space="preserve">      Contratistas por obras públicas por pagar a corto plazo</t>
  </si>
  <si>
    <t xml:space="preserve">      Inversiones temporales (hasta 3 meses)</t>
  </si>
  <si>
    <t>21140</t>
  </si>
  <si>
    <t xml:space="preserve">      Participaciones y aportaciones por pagar a corto plazo</t>
  </si>
  <si>
    <t xml:space="preserve">      Fondos con afectación específica</t>
  </si>
  <si>
    <t>21150</t>
  </si>
  <si>
    <t xml:space="preserve">      Transferencias otorgadas por pagar a corto plazo</t>
  </si>
  <si>
    <t xml:space="preserve">      Depósitos de fondos de terceros en garantía y/o administración</t>
  </si>
  <si>
    <t>21160</t>
  </si>
  <si>
    <t xml:space="preserve">      Intereses, comisiones y otros gastos de la deuda pública por pagar a corto plazo</t>
  </si>
  <si>
    <t xml:space="preserve">      Otros efectivos y equivalentes</t>
  </si>
  <si>
    <t>21170</t>
  </si>
  <si>
    <t xml:space="preserve">      Retenciones y contribuciones por pagar a corto plazo</t>
  </si>
  <si>
    <t xml:space="preserve">    DERECHOS A RECIBIR EFECTIVO O EQUIVALENTES</t>
  </si>
  <si>
    <t>21180</t>
  </si>
  <si>
    <t xml:space="preserve">      Devoluciones de la ley de ingresos por pagar a corto plazo</t>
  </si>
  <si>
    <t xml:space="preserve">      Inversiones financieras de corto plazo</t>
  </si>
  <si>
    <t>21190</t>
  </si>
  <si>
    <t xml:space="preserve">      Otras cuentas por pagar a corto plazo</t>
  </si>
  <si>
    <t xml:space="preserve">      Cuentas por cobrar a corto plazo</t>
  </si>
  <si>
    <t>21200</t>
  </si>
  <si>
    <t xml:space="preserve">    DOCUMENTOS POR PAGAR A CORTO PLAZO</t>
  </si>
  <si>
    <t>11230</t>
  </si>
  <si>
    <t xml:space="preserve">      Deudores diversos por cobrar a corto plazo</t>
  </si>
  <si>
    <t>21210</t>
  </si>
  <si>
    <t xml:space="preserve">      Documentos  comerciales por pagar a corto plazo</t>
  </si>
  <si>
    <t>11240</t>
  </si>
  <si>
    <t xml:space="preserve">      Ingresos por recuperar a corto plazo</t>
  </si>
  <si>
    <t>21220</t>
  </si>
  <si>
    <t xml:space="preserve">      Documentos con contratistas por obras públicas por pagar a corto plazo</t>
  </si>
  <si>
    <t>11250</t>
  </si>
  <si>
    <t xml:space="preserve">      Deudores por anticipos de la tesorería a corto plazo</t>
  </si>
  <si>
    <t>21290</t>
  </si>
  <si>
    <t xml:space="preserve">      Otros documentos por pagar a corto plazo</t>
  </si>
  <si>
    <t>11260</t>
  </si>
  <si>
    <t xml:space="preserve">      Préstamos otorgados a corto plazo</t>
  </si>
  <si>
    <t>21300</t>
  </si>
  <si>
    <t xml:space="preserve">    PORCIÓN A CORTO PLAZO DE LA DEUDA PÚBLICA A LARGO PLAZO</t>
  </si>
  <si>
    <t>11290</t>
  </si>
  <si>
    <t xml:space="preserve">      Otros derechos a recibir efectivo o equivalentes a corto plazo</t>
  </si>
  <si>
    <t>21310</t>
  </si>
  <si>
    <t xml:space="preserve">      Porción a corto plazo de la deuda pública interna</t>
  </si>
  <si>
    <t>11300</t>
  </si>
  <si>
    <t xml:space="preserve">    DERECHOS A RECIBIR BIENES O SERVICIOS</t>
  </si>
  <si>
    <t>21320</t>
  </si>
  <si>
    <t xml:space="preserve">      Porción a corto plazo de la deuda pública externa</t>
  </si>
  <si>
    <t>11310</t>
  </si>
  <si>
    <t xml:space="preserve">      Anticipo a proveedores por adquisición de bienes y prestación de servicios a corto plazo</t>
  </si>
  <si>
    <t>21330</t>
  </si>
  <si>
    <t xml:space="preserve">      Porción a corto plazo de arrendamiento financiero</t>
  </si>
  <si>
    <t>11320</t>
  </si>
  <si>
    <t xml:space="preserve">      Anticipo a proveedores por adquisición de bienes inmuebles y muebles a corto plazo</t>
  </si>
  <si>
    <t>21400</t>
  </si>
  <si>
    <t xml:space="preserve">    TÍTULOS Y VALORES A CORTO PLAZO</t>
  </si>
  <si>
    <t>11330</t>
  </si>
  <si>
    <t xml:space="preserve">      Anticipo a proveedores por adquisición de bienes intangibles a corto plazo</t>
  </si>
  <si>
    <t>21410</t>
  </si>
  <si>
    <t xml:space="preserve">      Títulos y valores de la deuda pública interna a corto plazo</t>
  </si>
  <si>
    <t>11340</t>
  </si>
  <si>
    <t xml:space="preserve">      Anticipo a contratistas por obras públicas a corto plazo</t>
  </si>
  <si>
    <t>21420</t>
  </si>
  <si>
    <t xml:space="preserve">      Títulos y valores de la deuda pública externa a corto plazo</t>
  </si>
  <si>
    <t>11390</t>
  </si>
  <si>
    <t xml:space="preserve">      Otros derechos a recibir bienes o servicios a corto plazo</t>
  </si>
  <si>
    <t>21500</t>
  </si>
  <si>
    <t xml:space="preserve">    PASIVOS DIFERIDOS A CORTO PLAZO</t>
  </si>
  <si>
    <t>11400</t>
  </si>
  <si>
    <t xml:space="preserve">    INVENTARIOS</t>
  </si>
  <si>
    <t>21510</t>
  </si>
  <si>
    <t xml:space="preserve">      Ingresos cobrados por adelantado a corto plazo</t>
  </si>
  <si>
    <t>11410</t>
  </si>
  <si>
    <t xml:space="preserve">      Inventario de mercancías para venta</t>
  </si>
  <si>
    <t>21520</t>
  </si>
  <si>
    <t xml:space="preserve">      Intereses cobrados por adelantado a corto plazo</t>
  </si>
  <si>
    <t>11420</t>
  </si>
  <si>
    <t xml:space="preserve">      Inventario de mercancías terminadas</t>
  </si>
  <si>
    <t>21590</t>
  </si>
  <si>
    <t xml:space="preserve">      Otros pasivos diferidos a corto plazo</t>
  </si>
  <si>
    <t>11430</t>
  </si>
  <si>
    <t xml:space="preserve">      Inventario de mercancías en proceso de elaboración</t>
  </si>
  <si>
    <t>21600</t>
  </si>
  <si>
    <t xml:space="preserve">    FONDOS Y BIENES DE TERCEROS EN GARANTÍA Y/O ADMINISTRACIÓN A CORTO PLAZO</t>
  </si>
  <si>
    <t>11440</t>
  </si>
  <si>
    <t xml:space="preserve">      Inventario de materias primas, materiales y suministros para producción</t>
  </si>
  <si>
    <t>21610</t>
  </si>
  <si>
    <t xml:space="preserve">      Fondos en garantía a corto plazo</t>
  </si>
  <si>
    <t>11450</t>
  </si>
  <si>
    <t xml:space="preserve">      Bienes en tránsito</t>
  </si>
  <si>
    <t>21620</t>
  </si>
  <si>
    <t xml:space="preserve">      Fondos en administración a corto plazo</t>
  </si>
  <si>
    <t>11500</t>
  </si>
  <si>
    <t xml:space="preserve">    ALMACENES</t>
  </si>
  <si>
    <t>21630</t>
  </si>
  <si>
    <t xml:space="preserve">      Fondos contingentes a corto plazo</t>
  </si>
  <si>
    <t>11510</t>
  </si>
  <si>
    <t xml:space="preserve">      Almacén de materiales y suministro para el consumo</t>
  </si>
  <si>
    <t>21640</t>
  </si>
  <si>
    <t xml:space="preserve">      Fondos de fideicomisos, mandatos y contratos análogos a corto plazo</t>
  </si>
  <si>
    <t>11600</t>
  </si>
  <si>
    <t xml:space="preserve">    ESTIMACIÓN POR PÉRDIDA O DETERIORO DE ACTIVOS CIRCULANTES</t>
  </si>
  <si>
    <t>21650</t>
  </si>
  <si>
    <t xml:space="preserve">      Otros fondos de terceros en garantía y/o administración a corto plazo</t>
  </si>
  <si>
    <t>11610</t>
  </si>
  <si>
    <t xml:space="preserve">      Estimaciones para cuentas incobrables por derechos a recibir efectivo o equivalentes</t>
  </si>
  <si>
    <t>21660</t>
  </si>
  <si>
    <t xml:space="preserve">      Valores y bienes en garantía a corto plazo</t>
  </si>
  <si>
    <t>11620</t>
  </si>
  <si>
    <t xml:space="preserve">      Estimación por deterioro de inventarios</t>
  </si>
  <si>
    <t>21700</t>
  </si>
  <si>
    <t xml:space="preserve">    PROVISIONES A CORTO PLAZO</t>
  </si>
  <si>
    <t>11900</t>
  </si>
  <si>
    <t xml:space="preserve">    OTROS ACTIVOS CIRCULANTES</t>
  </si>
  <si>
    <t>21710</t>
  </si>
  <si>
    <t xml:space="preserve">      Provisión para demandas y juicios a corto plazo</t>
  </si>
  <si>
    <t>11910</t>
  </si>
  <si>
    <t xml:space="preserve">      Valores en garantía</t>
  </si>
  <si>
    <t>21720</t>
  </si>
  <si>
    <t xml:space="preserve">      Provisión para contingencias a corto plazo</t>
  </si>
  <si>
    <t>11920</t>
  </si>
  <si>
    <t xml:space="preserve">      Bienes en garantía (excluye depósitos de fondos)</t>
  </si>
  <si>
    <t>21790</t>
  </si>
  <si>
    <t xml:space="preserve">      Otras provisiones a corto plazo</t>
  </si>
  <si>
    <t>11930</t>
  </si>
  <si>
    <t xml:space="preserve">      Bienes derivados de embargos,  decomisos, aseguramientos y dación en pago</t>
  </si>
  <si>
    <t>21900</t>
  </si>
  <si>
    <t xml:space="preserve">    OTROS PASIVOS A CORTO PLAZO</t>
  </si>
  <si>
    <t>11940</t>
  </si>
  <si>
    <t xml:space="preserve">      Adquisición con fondos de terceros</t>
  </si>
  <si>
    <t>21910</t>
  </si>
  <si>
    <t xml:space="preserve">      Ingresos por clasificar</t>
  </si>
  <si>
    <t>ACTIVOS CIRCULANTES</t>
  </si>
  <si>
    <t>21920</t>
  </si>
  <si>
    <t xml:space="preserve">      Recaudación por participar</t>
  </si>
  <si>
    <t>12000</t>
  </si>
  <si>
    <t xml:space="preserve">  ACTIVO NO CIRCULANTE</t>
  </si>
  <si>
    <t>21990</t>
  </si>
  <si>
    <t xml:space="preserve">      Otros pasivos circulantes</t>
  </si>
  <si>
    <t>12100</t>
  </si>
  <si>
    <t xml:space="preserve">    INVERSIONES FINANCIERAS A LARGO PLAZO</t>
  </si>
  <si>
    <t>PASIVOS CIRCULANTES</t>
  </si>
  <si>
    <t>12110</t>
  </si>
  <si>
    <t xml:space="preserve">      Inversiones a largo plazo</t>
  </si>
  <si>
    <t>22000</t>
  </si>
  <si>
    <t xml:space="preserve">  PASIVO NO CIRCULANTE</t>
  </si>
  <si>
    <t>12120</t>
  </si>
  <si>
    <t xml:space="preserve">      Títulos y valores a largo plazo</t>
  </si>
  <si>
    <t>22100</t>
  </si>
  <si>
    <t xml:space="preserve">    CUENTAS POR PAGAR A LARGO PLAZO</t>
  </si>
  <si>
    <t>12130</t>
  </si>
  <si>
    <t xml:space="preserve">      Fideicomisos, mandatos y contratos análogos</t>
  </si>
  <si>
    <t>22110</t>
  </si>
  <si>
    <t xml:space="preserve">      Proveedores por pagar a largo plazo</t>
  </si>
  <si>
    <t>12140</t>
  </si>
  <si>
    <t xml:space="preserve">      Participaciones y aportaciones de capital</t>
  </si>
  <si>
    <t>22120</t>
  </si>
  <si>
    <t xml:space="preserve">      Contratistas por obras públicas por pagar a largo plazo</t>
  </si>
  <si>
    <t>12200</t>
  </si>
  <si>
    <t xml:space="preserve">    DERECHOS A RECIBIR EFECTIVO O EQUIVALENTES A LARGO PLAZO</t>
  </si>
  <si>
    <t>22200</t>
  </si>
  <si>
    <t xml:space="preserve">    DOCUMENTOS POR PAGAR A LARGO PLAZO</t>
  </si>
  <si>
    <t>12210</t>
  </si>
  <si>
    <t xml:space="preserve">      Documentos por cobrar a largo plazo</t>
  </si>
  <si>
    <t>22210</t>
  </si>
  <si>
    <t xml:space="preserve">      Documentos comerciales por pagar a largo plazo</t>
  </si>
  <si>
    <t>12220</t>
  </si>
  <si>
    <t xml:space="preserve">      Deudores diversos a largo plazo</t>
  </si>
  <si>
    <t>22220</t>
  </si>
  <si>
    <t xml:space="preserve">      Documentos con contratistas por obras públicas por pagar a largo plazo</t>
  </si>
  <si>
    <t>12230</t>
  </si>
  <si>
    <t xml:space="preserve">      Ingresos por recuperar a largo plazo</t>
  </si>
  <si>
    <t>22290</t>
  </si>
  <si>
    <t xml:space="preserve">      Otros documentos por pagar a largo plazo</t>
  </si>
  <si>
    <t>12240</t>
  </si>
  <si>
    <t xml:space="preserve">      Préstamos otorgados a largo plazo</t>
  </si>
  <si>
    <t>22300</t>
  </si>
  <si>
    <t xml:space="preserve">    DEUDA PÚBLICA A LARGO PLAZO</t>
  </si>
  <si>
    <t>12290</t>
  </si>
  <si>
    <t xml:space="preserve">      Otros derechos a recibir efectivo o equivalentes a largo plazo</t>
  </si>
  <si>
    <t>22310</t>
  </si>
  <si>
    <t xml:space="preserve">      Títulos y valores de la deuda pública interna a largo plazo</t>
  </si>
  <si>
    <t>12300</t>
  </si>
  <si>
    <t xml:space="preserve">    BIENES INMUEBLES, INFRAESTRUCTURA Y CONSTRUCCIONES EN PROCESO</t>
  </si>
  <si>
    <t>22320</t>
  </si>
  <si>
    <t xml:space="preserve">      Títulos y valores de la deuda pública externa a largo plazo</t>
  </si>
  <si>
    <t>12310</t>
  </si>
  <si>
    <t xml:space="preserve">      Terrenos</t>
  </si>
  <si>
    <t>22330</t>
  </si>
  <si>
    <t xml:space="preserve">      Préstamos de la deuda pública interna por pagar a largo plazo</t>
  </si>
  <si>
    <t>12320</t>
  </si>
  <si>
    <t xml:space="preserve">      Viviendas</t>
  </si>
  <si>
    <t>22340</t>
  </si>
  <si>
    <t xml:space="preserve">      Préstamos de la deuda pública externa por pagar a largo plazo</t>
  </si>
  <si>
    <t>12330</t>
  </si>
  <si>
    <t xml:space="preserve">      Edificios no habitacionales</t>
  </si>
  <si>
    <t>22350</t>
  </si>
  <si>
    <t xml:space="preserve">      Arrendamiento financiero por pagar a largo plazo</t>
  </si>
  <si>
    <t>12340</t>
  </si>
  <si>
    <t xml:space="preserve">      Infraestructura</t>
  </si>
  <si>
    <t>22400</t>
  </si>
  <si>
    <t xml:space="preserve">    PASIVOS DIFERIDOS A LARGO PLAZO</t>
  </si>
  <si>
    <t>12350</t>
  </si>
  <si>
    <t xml:space="preserve">      Construcciones en proceso en bienes de dominio público</t>
  </si>
  <si>
    <t>22410</t>
  </si>
  <si>
    <t xml:space="preserve">      Créditos diferidos a largo plazo</t>
  </si>
  <si>
    <t>12360</t>
  </si>
  <si>
    <t xml:space="preserve">      Construcciones en proceso en bienes propios</t>
  </si>
  <si>
    <t>22420</t>
  </si>
  <si>
    <t xml:space="preserve">      Intereses cobrados por adelantado a largo plazo</t>
  </si>
  <si>
    <t>12390</t>
  </si>
  <si>
    <t xml:space="preserve">      Otros bienes inmuebles</t>
  </si>
  <si>
    <t>22490</t>
  </si>
  <si>
    <t xml:space="preserve">      Otros pasivos diferidos a largo plazo</t>
  </si>
  <si>
    <t>12400</t>
  </si>
  <si>
    <t xml:space="preserve">    BIENES MUEBLES</t>
  </si>
  <si>
    <t>22500</t>
  </si>
  <si>
    <t xml:space="preserve">    FONDOS Y BIENES DE TERCEROS EN GARANTÍA Y/O ADMINISTRACIÓN A LARGO PLAZO</t>
  </si>
  <si>
    <t>12410</t>
  </si>
  <si>
    <t xml:space="preserve">      Mobiliario y equipo de administración</t>
  </si>
  <si>
    <t>22510</t>
  </si>
  <si>
    <t xml:space="preserve">      Fondos en garantía a largo plazo</t>
  </si>
  <si>
    <t>12420</t>
  </si>
  <si>
    <t xml:space="preserve">      Mobiliario y equipo educacional y recreativo</t>
  </si>
  <si>
    <t>22520</t>
  </si>
  <si>
    <t xml:space="preserve">      Fondos en administración a largo plazo</t>
  </si>
  <si>
    <t>12430</t>
  </si>
  <si>
    <t xml:space="preserve">      Equipo e instrumental médico y de laboratorio</t>
  </si>
  <si>
    <t>22530</t>
  </si>
  <si>
    <t xml:space="preserve">      Fondos contingentes a largo plazo</t>
  </si>
  <si>
    <t>12440</t>
  </si>
  <si>
    <t xml:space="preserve">      Vehículos y equipo de transporte</t>
  </si>
  <si>
    <t>22540</t>
  </si>
  <si>
    <t xml:space="preserve">      Fondos de fideicomisos, mandatos y contratos análogos a largo plazo</t>
  </si>
  <si>
    <t>12450</t>
  </si>
  <si>
    <t xml:space="preserve">      Equipo de defensa y seguridad</t>
  </si>
  <si>
    <t>22550</t>
  </si>
  <si>
    <t xml:space="preserve">      Otros fondos de terceros en garantía y/o administración a largo plazo</t>
  </si>
  <si>
    <t>12460</t>
  </si>
  <si>
    <t xml:space="preserve">      Maquinaria, otros equipos y herramientas</t>
  </si>
  <si>
    <t>22560</t>
  </si>
  <si>
    <t xml:space="preserve">      Valores y bienes en garantía a largo plazo</t>
  </si>
  <si>
    <t>12470</t>
  </si>
  <si>
    <t xml:space="preserve">      Colecciones, obras de arte y objetos valiosos</t>
  </si>
  <si>
    <t>22600</t>
  </si>
  <si>
    <t xml:space="preserve">    PROVISIONES A LARGO PLAZO</t>
  </si>
  <si>
    <t>12480</t>
  </si>
  <si>
    <t xml:space="preserve">      Activos biológicos</t>
  </si>
  <si>
    <t>22610</t>
  </si>
  <si>
    <t xml:space="preserve">      Provisión para demandas y juicios a largo plazo</t>
  </si>
  <si>
    <t>12500</t>
  </si>
  <si>
    <t xml:space="preserve">    ACTIVOS INTANGIBLES</t>
  </si>
  <si>
    <t>22620</t>
  </si>
  <si>
    <t xml:space="preserve">      Provisión para pensiones a largo plazo</t>
  </si>
  <si>
    <t>12510</t>
  </si>
  <si>
    <t xml:space="preserve">      Software</t>
  </si>
  <si>
    <t>22630</t>
  </si>
  <si>
    <t xml:space="preserve">      Provisión para contingencias a largo plazo</t>
  </si>
  <si>
    <t>12520</t>
  </si>
  <si>
    <t xml:space="preserve">      Patentes, marcas y derechos</t>
  </si>
  <si>
    <t>22690</t>
  </si>
  <si>
    <t xml:space="preserve">      Otras provisiones a largo plazo</t>
  </si>
  <si>
    <t>12530</t>
  </si>
  <si>
    <t xml:space="preserve">      Concesiones y franquicias</t>
  </si>
  <si>
    <t>PASIVOS NO CIRCULANTES</t>
  </si>
  <si>
    <t>12540</t>
  </si>
  <si>
    <t xml:space="preserve">      Licencias</t>
  </si>
  <si>
    <t>TOTAL DE PASIVOS</t>
  </si>
  <si>
    <t>12590</t>
  </si>
  <si>
    <t xml:space="preserve">      Otros activos intangibles</t>
  </si>
  <si>
    <t>30000</t>
  </si>
  <si>
    <t>HACIENDA PÚBLICA/ PATRIMONIO</t>
  </si>
  <si>
    <t>12600</t>
  </si>
  <si>
    <t xml:space="preserve">    DEPRECIACIÓN, DETERIORO Y AMORTIZACIÓN ACUMULADA DE BIENES</t>
  </si>
  <si>
    <t>31000</t>
  </si>
  <si>
    <t xml:space="preserve">  HACIENDA PÚBLICA/ PATRIMONIO CONTRIBUIDO</t>
  </si>
  <si>
    <t>12610</t>
  </si>
  <si>
    <t xml:space="preserve">      Depreciación acumulada de bienes inmuebles</t>
  </si>
  <si>
    <t>31100</t>
  </si>
  <si>
    <t xml:space="preserve">    Aportaciones</t>
  </si>
  <si>
    <t>12620</t>
  </si>
  <si>
    <t xml:space="preserve">      Depreciación acumulada de infraestructura</t>
  </si>
  <si>
    <t>31200</t>
  </si>
  <si>
    <r>
      <t xml:space="preserve">    </t>
    </r>
    <r>
      <rPr>
        <sz val="11"/>
        <color indexed="8"/>
        <rFont val="Calibri"/>
        <family val="2"/>
      </rPr>
      <t>Donaciones de capítal</t>
    </r>
  </si>
  <si>
    <t>12630</t>
  </si>
  <si>
    <t xml:space="preserve">      Depreciación acumulada de bienes muebles</t>
  </si>
  <si>
    <t>31300</t>
  </si>
  <si>
    <t xml:space="preserve">    Actualización de la hacienda pública/patrimonio</t>
  </si>
  <si>
    <t>12640</t>
  </si>
  <si>
    <t xml:space="preserve">      Deterioro acumulado de activos biológicos</t>
  </si>
  <si>
    <t>32000</t>
  </si>
  <si>
    <t xml:space="preserve">  HACIENDA PÚBLICA/PATRIMONIO GENERADO</t>
  </si>
  <si>
    <t>12650</t>
  </si>
  <si>
    <t xml:space="preserve">      Amortización acumulada de activos intangibles</t>
  </si>
  <si>
    <t>32100</t>
  </si>
  <si>
    <t xml:space="preserve">    Resultado del ejercicio  (ahorro/desahorro)</t>
  </si>
  <si>
    <t>12700</t>
  </si>
  <si>
    <t xml:space="preserve">    ACTIVOS DIFERIDOS</t>
  </si>
  <si>
    <t>32200</t>
  </si>
  <si>
    <t xml:space="preserve">    Resultado de ejercicios anteriores</t>
  </si>
  <si>
    <t>12710</t>
  </si>
  <si>
    <t xml:space="preserve">      Estudios, formulación y evaluación de proyectos</t>
  </si>
  <si>
    <t>32300</t>
  </si>
  <si>
    <t xml:space="preserve">  REVALÚOS</t>
  </si>
  <si>
    <t>12720</t>
  </si>
  <si>
    <t xml:space="preserve">      Derechos sobre bienes en régimen de arrendamiento financiero</t>
  </si>
  <si>
    <t>32310</t>
  </si>
  <si>
    <t xml:space="preserve">    Revalúo de bienes inmuebles</t>
  </si>
  <si>
    <t>12730</t>
  </si>
  <si>
    <t xml:space="preserve">      Gastos pagados por adelantado a largo plazo</t>
  </si>
  <si>
    <t>32320</t>
  </si>
  <si>
    <t xml:space="preserve">    Revalúo de bienes muebles</t>
  </si>
  <si>
    <t>12740</t>
  </si>
  <si>
    <t xml:space="preserve">      Anticipos a largo plazo</t>
  </si>
  <si>
    <t>32330</t>
  </si>
  <si>
    <t xml:space="preserve">    Revalúo de bienes intangibles</t>
  </si>
  <si>
    <t>12750</t>
  </si>
  <si>
    <t xml:space="preserve">      Beneficios al retiro de empleados pagados por adelantado</t>
  </si>
  <si>
    <t>32390</t>
  </si>
  <si>
    <t xml:space="preserve">    Otros revalúos</t>
  </si>
  <si>
    <t>12790</t>
  </si>
  <si>
    <t xml:space="preserve">      Otros activos diferidos</t>
  </si>
  <si>
    <t>32400</t>
  </si>
  <si>
    <t xml:space="preserve">  RESERVAS</t>
  </si>
  <si>
    <t>12800</t>
  </si>
  <si>
    <t xml:space="preserve">    ESTIMACIÓN POR PÉRDIDA O DETERIORO DE ACTIVOS NO CIRCULANTES</t>
  </si>
  <si>
    <t>32410</t>
  </si>
  <si>
    <t xml:space="preserve">    Reservas de patrimonio</t>
  </si>
  <si>
    <t>12810</t>
  </si>
  <si>
    <t xml:space="preserve">      Estimaciones por pérdida de cuentas incobrables de documentos por cobrar a largo plazo</t>
  </si>
  <si>
    <t>32420</t>
  </si>
  <si>
    <t xml:space="preserve">    Reservas territoriales</t>
  </si>
  <si>
    <t>12820</t>
  </si>
  <si>
    <t xml:space="preserve">      Estimaciones por pérdida de cuentas incobrables de deudores diversos por cobrar a largo plazo</t>
  </si>
  <si>
    <t>32430</t>
  </si>
  <si>
    <t xml:space="preserve">    Reservas por contingencias</t>
  </si>
  <si>
    <t>12830</t>
  </si>
  <si>
    <t xml:space="preserve">      Estimaciones por pérdida de cuentas incobrables de ingresos por cobrar a largo plazo</t>
  </si>
  <si>
    <t>32500</t>
  </si>
  <si>
    <t xml:space="preserve">  RECTIFICACIONES DE RESULTADOS DE EJERCICIOS ANTERIORES</t>
  </si>
  <si>
    <t>12840</t>
  </si>
  <si>
    <t xml:space="preserve">      Estimaciones por pérdida de cuentas incobrables de préstamos otorgados a largo plazo</t>
  </si>
  <si>
    <t>32510</t>
  </si>
  <si>
    <t xml:space="preserve">    Cambios en políticas contables</t>
  </si>
  <si>
    <t>12890</t>
  </si>
  <si>
    <t xml:space="preserve">      Estimaciones por pérdida de otras cuentas incobrables a largo plazo</t>
  </si>
  <si>
    <t>32520</t>
  </si>
  <si>
    <t xml:space="preserve">    Cambios por errores contables</t>
  </si>
  <si>
    <t>12900</t>
  </si>
  <si>
    <t xml:space="preserve">    OTROS ACTIVOS NO CIRCULANTES</t>
  </si>
  <si>
    <t>33000</t>
  </si>
  <si>
    <t xml:space="preserve">  EXCESO O INSUFICIENCIA EN LA ACTUALIZACIÓN DE LA HACIENDA PÚBLICA / PATRIMONIO</t>
  </si>
  <si>
    <t>12910</t>
  </si>
  <si>
    <t xml:space="preserve">      Bienes en concesión</t>
  </si>
  <si>
    <t>33100</t>
  </si>
  <si>
    <t xml:space="preserve">    Resultado por posición monetaria</t>
  </si>
  <si>
    <t>12920</t>
  </si>
  <si>
    <t xml:space="preserve">      Bienes en arrendamiento financiero</t>
  </si>
  <si>
    <t>33200</t>
  </si>
  <si>
    <t xml:space="preserve">    Resultado por tenencia de activos no monetarios</t>
  </si>
  <si>
    <t>12930</t>
  </si>
  <si>
    <t xml:space="preserve">      Bienes en comodato</t>
  </si>
  <si>
    <t>TOTAL HACIENDA PUBLICA / PATRIMONIO</t>
  </si>
  <si>
    <t>TOTAL DEL ACTIVO</t>
  </si>
  <si>
    <t>SUMA DE PASIVO Y PATRIMONIO / HACIENDA PÚBLICA</t>
  </si>
  <si>
    <t>Bajo protesta de decir verdad declaramos que los Estados Financieros y sus Notas son razonablemente correctos y responsabilidad del emisor.</t>
  </si>
  <si>
    <t>ACTIVOS NO CIRCULANTES</t>
  </si>
  <si>
    <t>MUNICIPIO UNIÓN DE SAN ANTONIO</t>
  </si>
  <si>
    <t>DEL 1 AL 31 DE ENERO DE 2020</t>
  </si>
  <si>
    <t>LIC. JULIO CESAR HURTADO LUNA</t>
  </si>
  <si>
    <t>LCP. GABRIEL GARCIA GUERRERO</t>
  </si>
  <si>
    <t>PRESIDENTE MUNICIPAL</t>
  </si>
  <si>
    <t>ENCARGADO DE LA HACIENDA PUBLICA</t>
  </si>
  <si>
    <t>ASEJ2020-01-25-08-2020-1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</si>
</sst>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* #,##0_-;\-&quot;$&quot;* #,##0_-;_-&quot;$&quot;* &quot;-&quot;_-;_-@_-"/>
    <numFmt numFmtId="164" formatCode="&quot;$&quot;#,##0.00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28"/>
      <color theme="1"/>
      <name val="Bar-Code 39"/>
      <family val="2"/>
      <charset val="2"/>
    </font>
    <font>
      <b/>
      <i/>
      <sz val="12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3743705557422"/>
      </top>
      <bottom style="hair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3743705557422"/>
      </top>
      <bottom style="hair">
        <color theme="0" tint="-0.14993743705557422"/>
      </bottom>
      <diagonal/>
    </border>
    <border>
      <left/>
      <right/>
      <top style="hair">
        <color theme="0" tint="-0.14993743705557422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Fill="1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164" fontId="1" fillId="0" borderId="0" xfId="0" applyNumberFormat="1" applyFont="1" applyFill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center"/>
      <protection hidden="1"/>
    </xf>
    <xf numFmtId="0" fontId="4" fillId="0" borderId="1" xfId="0" applyNumberFormat="1" applyFont="1" applyFill="1" applyBorder="1" applyAlignment="1" applyProtection="1">
      <alignment horizontal="center"/>
      <protection hidden="1"/>
    </xf>
    <xf numFmtId="0" fontId="7" fillId="2" borderId="0" xfId="0" applyFont="1" applyFill="1" applyProtection="1">
      <protection hidden="1"/>
    </xf>
    <xf numFmtId="0" fontId="1" fillId="0" borderId="2" xfId="0" applyFont="1" applyFill="1" applyBorder="1" applyAlignment="1" applyProtection="1">
      <alignment horizontal="right" vertical="center"/>
      <protection hidden="1"/>
    </xf>
    <xf numFmtId="4" fontId="9" fillId="0" borderId="3" xfId="0" applyNumberFormat="1" applyFont="1" applyFill="1" applyBorder="1" applyAlignment="1" applyProtection="1">
      <alignment vertical="center"/>
      <protection hidden="1"/>
    </xf>
    <xf numFmtId="4" fontId="1" fillId="0" borderId="3" xfId="0" applyNumberFormat="1" applyFont="1" applyFill="1" applyBorder="1" applyAlignment="1" applyProtection="1">
      <alignment horizontal="righ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" fillId="0" borderId="4" xfId="0" applyFont="1" applyFill="1" applyBorder="1" applyAlignment="1" applyProtection="1">
      <alignment horizontal="right" vertical="center"/>
      <protection hidden="1"/>
    </xf>
    <xf numFmtId="4" fontId="9" fillId="0" borderId="4" xfId="0" applyNumberFormat="1" applyFont="1" applyFill="1" applyBorder="1" applyAlignment="1" applyProtection="1">
      <alignment vertical="center"/>
      <protection hidden="1"/>
    </xf>
    <xf numFmtId="4" fontId="1" fillId="0" borderId="4" xfId="0" applyNumberFormat="1" applyFont="1" applyFill="1" applyBorder="1" applyAlignment="1" applyProtection="1">
      <alignment horizontal="right" vertical="center"/>
      <protection hidden="1"/>
    </xf>
    <xf numFmtId="4" fontId="10" fillId="0" borderId="4" xfId="0" applyNumberFormat="1" applyFont="1" applyFill="1" applyBorder="1" applyAlignment="1" applyProtection="1">
      <alignment vertical="center"/>
      <protection hidden="1"/>
    </xf>
    <xf numFmtId="4" fontId="1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4" xfId="0" applyFont="1" applyFill="1" applyBorder="1" applyAlignment="1" applyProtection="1">
      <alignment horizontal="right" vertical="center"/>
      <protection hidden="1"/>
    </xf>
    <xf numFmtId="4" fontId="0" fillId="0" borderId="4" xfId="0" applyNumberFormat="1" applyFont="1" applyFill="1" applyBorder="1" applyAlignment="1" applyProtection="1">
      <alignment vertical="center"/>
      <protection hidden="1"/>
    </xf>
    <xf numFmtId="4" fontId="0" fillId="0" borderId="4" xfId="0" applyNumberFormat="1" applyFont="1" applyFill="1" applyBorder="1" applyAlignment="1" applyProtection="1">
      <alignment horizontal="right" vertical="center"/>
      <protection hidden="1"/>
    </xf>
    <xf numFmtId="4" fontId="0" fillId="0" borderId="6" xfId="0" applyNumberFormat="1" applyFont="1" applyFill="1" applyBorder="1" applyAlignment="1" applyProtection="1">
      <alignment vertical="center"/>
      <protection hidden="1"/>
    </xf>
    <xf numFmtId="4" fontId="0" fillId="0" borderId="7" xfId="0" applyNumberFormat="1" applyFont="1" applyFill="1" applyBorder="1" applyAlignment="1" applyProtection="1">
      <alignment horizontal="right" vertical="center"/>
      <protection hidden="1"/>
    </xf>
    <xf numFmtId="4" fontId="16" fillId="0" borderId="3" xfId="0" applyNumberFormat="1" applyFont="1" applyFill="1" applyBorder="1" applyAlignment="1" applyProtection="1">
      <alignment horizontal="center" vertical="center"/>
      <protection hidden="1"/>
    </xf>
    <xf numFmtId="4" fontId="0" fillId="0" borderId="3" xfId="0" applyNumberFormat="1" applyFont="1" applyFill="1" applyBorder="1" applyAlignment="1" applyProtection="1">
      <alignment horizontal="right" vertical="center"/>
      <protection hidden="1"/>
    </xf>
    <xf numFmtId="4" fontId="0" fillId="0" borderId="0" xfId="0" applyNumberFormat="1" applyFont="1" applyFill="1" applyBorder="1" applyAlignment="1" applyProtection="1">
      <alignment horizontal="right" vertical="center"/>
      <protection hidden="1"/>
    </xf>
    <xf numFmtId="4" fontId="16" fillId="0" borderId="9" xfId="0" applyNumberFormat="1" applyFont="1" applyFill="1" applyBorder="1" applyAlignment="1" applyProtection="1">
      <alignment horizontal="center" vertical="center"/>
      <protection hidden="1"/>
    </xf>
    <xf numFmtId="4" fontId="5" fillId="0" borderId="3" xfId="0" applyNumberFormat="1" applyFont="1" applyFill="1" applyBorder="1" applyAlignment="1" applyProtection="1">
      <alignment horizontal="right" vertical="center"/>
      <protection hidden="1"/>
    </xf>
    <xf numFmtId="4" fontId="1" fillId="0" borderId="5" xfId="0" applyNumberFormat="1" applyFont="1" applyFill="1" applyBorder="1" applyAlignment="1" applyProtection="1">
      <alignment horizontal="right" vertical="center"/>
      <protection hidden="1"/>
    </xf>
    <xf numFmtId="4" fontId="1" fillId="0" borderId="10" xfId="0" applyNumberFormat="1" applyFont="1" applyFill="1" applyBorder="1" applyAlignment="1" applyProtection="1">
      <alignment horizontal="right" vertical="center"/>
      <protection hidden="1"/>
    </xf>
    <xf numFmtId="4" fontId="0" fillId="0" borderId="0" xfId="0" applyNumberFormat="1" applyFont="1" applyFill="1" applyBorder="1" applyAlignment="1" applyProtection="1">
      <alignment vertical="center"/>
      <protection hidden="1"/>
    </xf>
    <xf numFmtId="0" fontId="10" fillId="0" borderId="11" xfId="0" applyFont="1" applyBorder="1" applyAlignment="1" applyProtection="1">
      <alignment vertical="center"/>
      <protection hidden="1"/>
    </xf>
    <xf numFmtId="0" fontId="8" fillId="0" borderId="11" xfId="0" applyFont="1" applyFill="1" applyBorder="1" applyAlignment="1" applyProtection="1">
      <alignment vertical="center"/>
      <protection hidden="1"/>
    </xf>
    <xf numFmtId="0" fontId="8" fillId="0" borderId="11" xfId="0" applyFont="1" applyFill="1" applyBorder="1" applyAlignment="1" applyProtection="1">
      <alignment horizontal="right" vertical="center"/>
      <protection hidden="1"/>
    </xf>
    <xf numFmtId="4" fontId="5" fillId="0" borderId="12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4" fontId="5" fillId="0" borderId="13" xfId="0" applyNumberFormat="1" applyFont="1" applyFill="1" applyBorder="1" applyAlignment="1" applyProtection="1">
      <alignment horizontal="right" vertical="center"/>
      <protection hidden="1"/>
    </xf>
    <xf numFmtId="4" fontId="5" fillId="0" borderId="0" xfId="0" applyNumberFormat="1" applyFont="1" applyFill="1" applyBorder="1" applyAlignment="1" applyProtection="1">
      <alignment horizontal="right" vertical="center"/>
      <protection hidden="1"/>
    </xf>
    <xf numFmtId="4" fontId="5" fillId="0" borderId="13" xfId="0" applyNumberFormat="1" applyFont="1" applyBorder="1" applyAlignment="1" applyProtection="1">
      <alignment vertical="center"/>
      <protection hidden="1"/>
    </xf>
    <xf numFmtId="4" fontId="5" fillId="0" borderId="12" xfId="0" applyNumberFormat="1" applyFont="1" applyFill="1" applyBorder="1" applyAlignment="1" applyProtection="1">
      <alignment horizontal="right" vertical="center"/>
      <protection hidden="1"/>
    </xf>
    <xf numFmtId="4" fontId="5" fillId="0" borderId="12" xfId="0" applyNumberFormat="1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164" fontId="2" fillId="0" borderId="0" xfId="0" applyNumberFormat="1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42" fontId="0" fillId="0" borderId="0" xfId="0" applyNumberFormat="1" applyBorder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164" fontId="2" fillId="0" borderId="0" xfId="0" applyNumberFormat="1" applyFont="1" applyProtection="1">
      <protection hidden="1"/>
    </xf>
    <xf numFmtId="42" fontId="0" fillId="0" borderId="0" xfId="0" applyNumberFormat="1" applyAlignment="1" applyProtection="1">
      <alignment horizontal="center"/>
      <protection hidden="1"/>
    </xf>
    <xf numFmtId="0" fontId="2" fillId="0" borderId="0" xfId="0" applyFont="1" applyBorder="1" applyProtection="1">
      <protection hidden="1"/>
    </xf>
    <xf numFmtId="0" fontId="18" fillId="0" borderId="1" xfId="0" applyFont="1" applyBorder="1" applyProtection="1">
      <protection hidden="1"/>
    </xf>
    <xf numFmtId="164" fontId="2" fillId="0" borderId="1" xfId="0" applyNumberFormat="1" applyFont="1" applyBorder="1" applyAlignment="1" applyProtection="1">
      <protection hidden="1"/>
    </xf>
    <xf numFmtId="164" fontId="2" fillId="0" borderId="0" xfId="0" applyNumberFormat="1" applyFont="1" applyBorder="1" applyAlignment="1" applyProtection="1">
      <protection hidden="1"/>
    </xf>
    <xf numFmtId="0" fontId="2" fillId="0" borderId="1" xfId="0" applyFont="1" applyBorder="1" applyProtection="1">
      <protection hidden="1"/>
    </xf>
    <xf numFmtId="164" fontId="2" fillId="0" borderId="1" xfId="0" applyNumberFormat="1" applyFont="1" applyBorder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0" fillId="0" borderId="0" xfId="0" applyFont="1" applyFill="1" applyBorder="1" applyAlignment="1" applyProtection="1">
      <alignment horizontal="right" vertical="center"/>
      <protection hidden="1"/>
    </xf>
    <xf numFmtId="0" fontId="0" fillId="0" borderId="0" xfId="0" applyFont="1" applyBorder="1" applyAlignment="1" applyProtection="1">
      <alignment horizontal="left" vertical="center" wrapText="1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8" fillId="0" borderId="12" xfId="0" applyFont="1" applyFill="1" applyBorder="1" applyAlignment="1" applyProtection="1">
      <alignment vertical="center"/>
      <protection hidden="1"/>
    </xf>
    <xf numFmtId="0" fontId="8" fillId="0" borderId="12" xfId="0" applyFont="1" applyFill="1" applyBorder="1" applyAlignment="1" applyProtection="1">
      <alignment horizontal="right" vertical="center"/>
      <protection hidden="1"/>
    </xf>
    <xf numFmtId="4" fontId="1" fillId="0" borderId="0" xfId="0" applyNumberFormat="1" applyFont="1" applyFill="1" applyBorder="1" applyAlignment="1" applyProtection="1">
      <alignment horizontal="center" vertical="center"/>
      <protection hidden="1"/>
    </xf>
    <xf numFmtId="4" fontId="5" fillId="0" borderId="13" xfId="0" applyNumberFormat="1" applyFont="1" applyFill="1" applyBorder="1" applyAlignment="1" applyProtection="1">
      <alignment horizontal="right" vertical="center" wrapText="1"/>
      <protection hidden="1"/>
    </xf>
    <xf numFmtId="0" fontId="16" fillId="0" borderId="0" xfId="0" applyNumberFormat="1" applyFont="1" applyBorder="1" applyAlignment="1" applyProtection="1">
      <alignment horizontal="center" vertical="top" wrapText="1"/>
      <protection hidden="1"/>
    </xf>
    <xf numFmtId="0" fontId="5" fillId="0" borderId="0" xfId="0" applyFont="1" applyFill="1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0" fontId="18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16" fillId="0" borderId="12" xfId="0" applyFont="1" applyBorder="1" applyAlignment="1" applyProtection="1">
      <alignment horizontal="center" wrapText="1"/>
      <protection hidden="1"/>
    </xf>
    <xf numFmtId="0" fontId="16" fillId="0" borderId="0" xfId="0" applyFont="1" applyBorder="1" applyAlignment="1" applyProtection="1">
      <alignment horizontal="center" wrapText="1"/>
      <protection hidden="1"/>
    </xf>
    <xf numFmtId="0" fontId="16" fillId="0" borderId="0" xfId="0" applyFont="1" applyAlignment="1" applyProtection="1">
      <alignment horizontal="center" wrapText="1"/>
      <protection hidden="1"/>
    </xf>
    <xf numFmtId="0" fontId="0" fillId="0" borderId="4" xfId="0" applyFont="1" applyBorder="1" applyAlignment="1" applyProtection="1">
      <alignment horizontal="left" vertical="center" wrapText="1"/>
      <protection hidden="1"/>
    </xf>
    <xf numFmtId="0" fontId="0" fillId="0" borderId="5" xfId="0" applyFont="1" applyBorder="1" applyAlignment="1" applyProtection="1">
      <alignment horizontal="left" vertical="center" wrapText="1"/>
      <protection hidden="1"/>
    </xf>
    <xf numFmtId="0" fontId="21" fillId="0" borderId="0" xfId="0" applyNumberFormat="1" applyFont="1" applyBorder="1" applyAlignment="1" applyProtection="1">
      <alignment horizontal="center" vertical="center" wrapText="1"/>
      <protection hidden="1"/>
    </xf>
    <xf numFmtId="0" fontId="12" fillId="0" borderId="4" xfId="0" applyFont="1" applyFill="1" applyBorder="1" applyAlignment="1" applyProtection="1">
      <alignment horizontal="left" vertical="center" wrapText="1"/>
      <protection hidden="1"/>
    </xf>
    <xf numFmtId="0" fontId="11" fillId="0" borderId="4" xfId="0" applyFont="1" applyFill="1" applyBorder="1" applyAlignment="1" applyProtection="1">
      <alignment horizontal="left" vertical="center" wrapText="1"/>
      <protection hidden="1"/>
    </xf>
    <xf numFmtId="0" fontId="15" fillId="0" borderId="0" xfId="0" applyFont="1" applyFill="1" applyBorder="1" applyAlignment="1" applyProtection="1">
      <alignment horizontal="right" vertical="center" wrapText="1"/>
      <protection hidden="1"/>
    </xf>
    <xf numFmtId="0" fontId="8" fillId="0" borderId="3" xfId="0" applyFont="1" applyFill="1" applyBorder="1" applyAlignment="1" applyProtection="1">
      <alignment horizontal="right" vertical="center" wrapText="1"/>
      <protection hidden="1"/>
    </xf>
    <xf numFmtId="0" fontId="8" fillId="0" borderId="4" xfId="0" applyFont="1" applyFill="1" applyBorder="1" applyAlignment="1" applyProtection="1">
      <alignment horizontal="left" vertical="center" wrapText="1"/>
      <protection hidden="1"/>
    </xf>
    <xf numFmtId="0" fontId="15" fillId="0" borderId="8" xfId="0" applyFont="1" applyFill="1" applyBorder="1" applyAlignment="1" applyProtection="1">
      <alignment horizontal="right" vertical="center" wrapText="1"/>
      <protection hidden="1"/>
    </xf>
    <xf numFmtId="0" fontId="15" fillId="0" borderId="3" xfId="0" applyFont="1" applyFill="1" applyBorder="1" applyAlignment="1" applyProtection="1">
      <alignment horizontal="right" vertical="center" wrapText="1"/>
      <protection hidden="1"/>
    </xf>
    <xf numFmtId="0" fontId="14" fillId="0" borderId="5" xfId="0" applyFont="1" applyBorder="1" applyAlignment="1" applyProtection="1">
      <alignment horizontal="left" vertical="center"/>
      <protection hidden="1"/>
    </xf>
    <xf numFmtId="0" fontId="13" fillId="0" borderId="4" xfId="0" applyFont="1" applyFill="1" applyBorder="1" applyAlignment="1" applyProtection="1">
      <alignment horizontal="left" vertical="center" wrapText="1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Fill="1" applyBorder="1" applyAlignment="1" applyProtection="1">
      <alignment horizontal="left" vertical="center" wrapText="1"/>
      <protection hidden="1"/>
    </xf>
    <xf numFmtId="0" fontId="20" fillId="0" borderId="11" xfId="0" applyFont="1" applyBorder="1" applyAlignment="1" applyProtection="1">
      <alignment horizontal="right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112</xdr:row>
      <xdr:rowOff>161925</xdr:rowOff>
    </xdr:from>
    <xdr:to>
      <xdr:col>9</xdr:col>
      <xdr:colOff>161924</xdr:colOff>
      <xdr:row>120</xdr:row>
      <xdr:rowOff>28575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33424" y="21802725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135"/>
  <sheetViews>
    <sheetView showGridLines="0" tabSelected="1" topLeftCell="A91" zoomScaleNormal="100" workbookViewId="0">
      <selection activeCell="AG112" sqref="AG112:AU115"/>
    </sheetView>
  </sheetViews>
  <sheetFormatPr baseColWidth="10" defaultColWidth="0" defaultRowHeight="11.25" zeroHeight="1"/>
  <cols>
    <col min="1" max="1" width="7" style="1" bestFit="1" customWidth="1"/>
    <col min="2" max="30" width="2.85546875" style="41" customWidth="1"/>
    <col min="31" max="31" width="4.28515625" style="41" customWidth="1"/>
    <col min="32" max="33" width="22.85546875" style="46" customWidth="1"/>
    <col min="34" max="34" width="7" style="46" customWidth="1"/>
    <col min="35" max="63" width="2.85546875" style="41" customWidth="1"/>
    <col min="64" max="64" width="4.140625" style="41" customWidth="1"/>
    <col min="65" max="66" width="22.85546875" style="46" customWidth="1"/>
    <col min="67" max="74" width="2.28515625" style="41" hidden="1" customWidth="1"/>
    <col min="75" max="16384" width="11.42578125" style="41" hidden="1"/>
  </cols>
  <sheetData>
    <row r="1" spans="1:66" s="2" customFormat="1" ht="23.25">
      <c r="A1" s="1"/>
      <c r="B1" s="84" t="s">
        <v>386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</row>
    <row r="2" spans="1:66" s="2" customFormat="1" ht="21">
      <c r="A2" s="1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</row>
    <row r="3" spans="1:66" s="2" customFormat="1" ht="18.75">
      <c r="A3" s="1"/>
      <c r="B3" s="86" t="s">
        <v>387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</row>
    <row r="4" spans="1:66" s="2" customFormat="1" ht="15" customHeight="1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4"/>
      <c r="AG4" s="4"/>
      <c r="AH4" s="4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4"/>
      <c r="BN4" s="4"/>
    </row>
    <row r="5" spans="1:66" s="7" customFormat="1" ht="21">
      <c r="A5" s="5" t="s">
        <v>1</v>
      </c>
      <c r="B5" s="87" t="s">
        <v>2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6">
        <v>2020</v>
      </c>
      <c r="AG5" s="6">
        <v>2019</v>
      </c>
      <c r="AH5" s="6" t="s">
        <v>3</v>
      </c>
      <c r="AI5" s="87" t="s">
        <v>2</v>
      </c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6">
        <v>2020</v>
      </c>
      <c r="BN5" s="6">
        <v>2019</v>
      </c>
    </row>
    <row r="6" spans="1:66" s="11" customFormat="1" ht="15" customHeight="1">
      <c r="A6" s="8">
        <v>10000</v>
      </c>
      <c r="B6" s="88" t="s">
        <v>4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9"/>
      <c r="AG6" s="9"/>
      <c r="AH6" s="10" t="s">
        <v>5</v>
      </c>
      <c r="AI6" s="88" t="s">
        <v>6</v>
      </c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9"/>
      <c r="BN6" s="9"/>
    </row>
    <row r="7" spans="1:66" s="11" customFormat="1" ht="15" customHeight="1">
      <c r="A7" s="12">
        <v>11000</v>
      </c>
      <c r="B7" s="76" t="s">
        <v>7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13"/>
      <c r="AG7" s="13"/>
      <c r="AH7" s="14" t="s">
        <v>8</v>
      </c>
      <c r="AI7" s="76" t="s">
        <v>9</v>
      </c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15"/>
      <c r="BN7" s="15"/>
    </row>
    <row r="8" spans="1:66" s="11" customFormat="1" ht="15" customHeight="1">
      <c r="A8" s="12">
        <v>11100</v>
      </c>
      <c r="B8" s="75" t="s">
        <v>10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16">
        <f>SUM(AF9:AF15)</f>
        <v>5373202.5300000003</v>
      </c>
      <c r="AG8" s="16">
        <f>SUM(AG9:AG15)</f>
        <v>1864190.13</v>
      </c>
      <c r="AH8" s="14" t="s">
        <v>11</v>
      </c>
      <c r="AI8" s="75" t="s">
        <v>12</v>
      </c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16">
        <f>SUM(BM9:BM17)</f>
        <v>38290122.289999999</v>
      </c>
      <c r="BN8" s="16">
        <f>SUM(BN9:BN17)</f>
        <v>39936128.82</v>
      </c>
    </row>
    <row r="9" spans="1:66" s="11" customFormat="1" ht="15" customHeight="1">
      <c r="A9" s="17">
        <v>11110</v>
      </c>
      <c r="B9" s="83" t="s">
        <v>13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18">
        <v>2000</v>
      </c>
      <c r="AG9" s="18">
        <v>2000</v>
      </c>
      <c r="AH9" s="19" t="s">
        <v>14</v>
      </c>
      <c r="AI9" s="72" t="s">
        <v>15</v>
      </c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18">
        <v>1745814.11</v>
      </c>
      <c r="BN9" s="18">
        <v>1745814.11</v>
      </c>
    </row>
    <row r="10" spans="1:66" s="11" customFormat="1" ht="15" customHeight="1">
      <c r="A10" s="17">
        <v>11120</v>
      </c>
      <c r="B10" s="83" t="s">
        <v>16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18">
        <v>5371202.5300000003</v>
      </c>
      <c r="AG10" s="18">
        <v>1862190.13</v>
      </c>
      <c r="AH10" s="19" t="s">
        <v>17</v>
      </c>
      <c r="AI10" s="72" t="s">
        <v>18</v>
      </c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18">
        <v>25303848.239999998</v>
      </c>
      <c r="BN10" s="18">
        <v>26949854.77</v>
      </c>
    </row>
    <row r="11" spans="1:66" s="11" customFormat="1" ht="15" customHeight="1">
      <c r="A11" s="17">
        <v>11130</v>
      </c>
      <c r="B11" s="83" t="s">
        <v>19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18">
        <v>0</v>
      </c>
      <c r="AG11" s="18">
        <v>0</v>
      </c>
      <c r="AH11" s="19" t="s">
        <v>20</v>
      </c>
      <c r="AI11" s="72" t="s">
        <v>21</v>
      </c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18">
        <v>11240501.93</v>
      </c>
      <c r="BN11" s="18">
        <v>11240501.93</v>
      </c>
    </row>
    <row r="12" spans="1:66" s="11" customFormat="1" ht="15" customHeight="1">
      <c r="A12" s="17">
        <v>11140</v>
      </c>
      <c r="B12" s="83" t="s">
        <v>22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18">
        <v>0</v>
      </c>
      <c r="AG12" s="18">
        <v>0</v>
      </c>
      <c r="AH12" s="19" t="s">
        <v>23</v>
      </c>
      <c r="AI12" s="72" t="s">
        <v>24</v>
      </c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18">
        <v>0</v>
      </c>
      <c r="BN12" s="18">
        <v>0</v>
      </c>
    </row>
    <row r="13" spans="1:66" s="11" customFormat="1" ht="15" customHeight="1">
      <c r="A13" s="17">
        <v>11150</v>
      </c>
      <c r="B13" s="83" t="s">
        <v>25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18">
        <v>0</v>
      </c>
      <c r="AG13" s="18">
        <v>0</v>
      </c>
      <c r="AH13" s="19" t="s">
        <v>26</v>
      </c>
      <c r="AI13" s="72" t="s">
        <v>27</v>
      </c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18">
        <v>0</v>
      </c>
      <c r="BN13" s="18">
        <v>0</v>
      </c>
    </row>
    <row r="14" spans="1:66" s="11" customFormat="1" ht="15" customHeight="1">
      <c r="A14" s="17">
        <v>11160</v>
      </c>
      <c r="B14" s="83" t="s">
        <v>28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18">
        <v>0</v>
      </c>
      <c r="AG14" s="18">
        <v>0</v>
      </c>
      <c r="AH14" s="19" t="s">
        <v>29</v>
      </c>
      <c r="AI14" s="72" t="s">
        <v>30</v>
      </c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18">
        <v>0</v>
      </c>
      <c r="BN14" s="18">
        <v>0</v>
      </c>
    </row>
    <row r="15" spans="1:66" s="11" customFormat="1" ht="15" customHeight="1">
      <c r="A15" s="17">
        <v>11190</v>
      </c>
      <c r="B15" s="83" t="s">
        <v>31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18">
        <v>0</v>
      </c>
      <c r="AG15" s="18">
        <v>0</v>
      </c>
      <c r="AH15" s="19" t="s">
        <v>32</v>
      </c>
      <c r="AI15" s="72" t="s">
        <v>33</v>
      </c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18">
        <v>0</v>
      </c>
      <c r="BN15" s="18">
        <v>0</v>
      </c>
    </row>
    <row r="16" spans="1:66" s="11" customFormat="1" ht="15" customHeight="1">
      <c r="A16" s="12">
        <v>11200</v>
      </c>
      <c r="B16" s="75" t="s">
        <v>34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16">
        <f>SUM(AF17:AF23)</f>
        <v>18258699.899999999</v>
      </c>
      <c r="AG16" s="16">
        <f>SUM(AG17:AG23)</f>
        <v>18123211.870000001</v>
      </c>
      <c r="AH16" s="19" t="s">
        <v>35</v>
      </c>
      <c r="AI16" s="72" t="s">
        <v>36</v>
      </c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18">
        <v>0</v>
      </c>
      <c r="BN16" s="18">
        <v>0</v>
      </c>
    </row>
    <row r="17" spans="1:66" s="11" customFormat="1" ht="15" customHeight="1">
      <c r="A17" s="17">
        <v>11210</v>
      </c>
      <c r="B17" s="83" t="s">
        <v>37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18">
        <v>0</v>
      </c>
      <c r="AG17" s="18">
        <v>0</v>
      </c>
      <c r="AH17" s="19" t="s">
        <v>38</v>
      </c>
      <c r="AI17" s="72" t="s">
        <v>39</v>
      </c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18">
        <v>-41.99</v>
      </c>
      <c r="BN17" s="18">
        <v>-41.99</v>
      </c>
    </row>
    <row r="18" spans="1:66" s="11" customFormat="1" ht="15" customHeight="1">
      <c r="A18" s="17">
        <v>11220</v>
      </c>
      <c r="B18" s="83" t="s">
        <v>40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18">
        <v>0</v>
      </c>
      <c r="AG18" s="18">
        <v>0</v>
      </c>
      <c r="AH18" s="14" t="s">
        <v>41</v>
      </c>
      <c r="AI18" s="75" t="s">
        <v>42</v>
      </c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16">
        <f>SUM(BM19:BM21)</f>
        <v>7383842.4699999997</v>
      </c>
      <c r="BN18" s="16">
        <f>SUM(BN19:BN21)</f>
        <v>7133847.6599999992</v>
      </c>
    </row>
    <row r="19" spans="1:66" s="11" customFormat="1" ht="15" customHeight="1">
      <c r="A19" s="17" t="s">
        <v>43</v>
      </c>
      <c r="B19" s="83" t="s">
        <v>44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18">
        <v>18253207.899999999</v>
      </c>
      <c r="AG19" s="18">
        <v>18117719.870000001</v>
      </c>
      <c r="AH19" s="19" t="s">
        <v>45</v>
      </c>
      <c r="AI19" s="72" t="s">
        <v>46</v>
      </c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18">
        <v>3814288.19</v>
      </c>
      <c r="BN19" s="18">
        <v>3564293.38</v>
      </c>
    </row>
    <row r="20" spans="1:66" s="11" customFormat="1" ht="15" customHeight="1">
      <c r="A20" s="17" t="s">
        <v>47</v>
      </c>
      <c r="B20" s="83" t="s">
        <v>48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18">
        <v>0</v>
      </c>
      <c r="AG20" s="18">
        <v>0</v>
      </c>
      <c r="AH20" s="19" t="s">
        <v>49</v>
      </c>
      <c r="AI20" s="72" t="s">
        <v>50</v>
      </c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18">
        <v>3600352.56</v>
      </c>
      <c r="BN20" s="18">
        <v>3600352.56</v>
      </c>
    </row>
    <row r="21" spans="1:66" s="11" customFormat="1" ht="15" customHeight="1">
      <c r="A21" s="17" t="s">
        <v>51</v>
      </c>
      <c r="B21" s="83" t="s">
        <v>52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18">
        <v>0</v>
      </c>
      <c r="AG21" s="18">
        <v>0</v>
      </c>
      <c r="AH21" s="19" t="s">
        <v>53</v>
      </c>
      <c r="AI21" s="72" t="s">
        <v>54</v>
      </c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18">
        <v>-30798.28</v>
      </c>
      <c r="BN21" s="18">
        <v>-30798.28</v>
      </c>
    </row>
    <row r="22" spans="1:66" s="11" customFormat="1" ht="15" customHeight="1">
      <c r="A22" s="17" t="s">
        <v>55</v>
      </c>
      <c r="B22" s="83" t="s">
        <v>56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18">
        <v>0</v>
      </c>
      <c r="AG22" s="18">
        <v>0</v>
      </c>
      <c r="AH22" s="14" t="s">
        <v>57</v>
      </c>
      <c r="AI22" s="75" t="s">
        <v>58</v>
      </c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16">
        <f>SUM(BM23:BM25)</f>
        <v>2079885.06</v>
      </c>
      <c r="BN22" s="16">
        <f>SUM(BN23:BN25)</f>
        <v>0</v>
      </c>
    </row>
    <row r="23" spans="1:66" s="11" customFormat="1" ht="15" customHeight="1">
      <c r="A23" s="17" t="s">
        <v>59</v>
      </c>
      <c r="B23" s="83" t="s">
        <v>60</v>
      </c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18">
        <v>5492</v>
      </c>
      <c r="AG23" s="18">
        <v>5492</v>
      </c>
      <c r="AH23" s="19" t="s">
        <v>61</v>
      </c>
      <c r="AI23" s="72" t="s">
        <v>62</v>
      </c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18">
        <v>2079885.06</v>
      </c>
      <c r="BN23" s="18">
        <v>0</v>
      </c>
    </row>
    <row r="24" spans="1:66" s="11" customFormat="1" ht="15" customHeight="1">
      <c r="A24" s="12" t="s">
        <v>63</v>
      </c>
      <c r="B24" s="75" t="s">
        <v>64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16">
        <f>SUM(AF25:AF29)</f>
        <v>0</v>
      </c>
      <c r="AG24" s="16">
        <f>SUM(AG25:AG29)</f>
        <v>0</v>
      </c>
      <c r="AH24" s="19" t="s">
        <v>65</v>
      </c>
      <c r="AI24" s="72" t="s">
        <v>66</v>
      </c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18">
        <v>0</v>
      </c>
      <c r="BN24" s="18">
        <v>0</v>
      </c>
    </row>
    <row r="25" spans="1:66" s="11" customFormat="1" ht="15" customHeight="1">
      <c r="A25" s="17" t="s">
        <v>67</v>
      </c>
      <c r="B25" s="83" t="s">
        <v>68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18">
        <v>0</v>
      </c>
      <c r="AG25" s="18">
        <v>0</v>
      </c>
      <c r="AH25" s="19" t="s">
        <v>69</v>
      </c>
      <c r="AI25" s="72" t="s">
        <v>70</v>
      </c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18">
        <v>0</v>
      </c>
      <c r="BN25" s="18">
        <v>0</v>
      </c>
    </row>
    <row r="26" spans="1:66" s="11" customFormat="1" ht="15" customHeight="1">
      <c r="A26" s="17" t="s">
        <v>71</v>
      </c>
      <c r="B26" s="83" t="s">
        <v>72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18">
        <v>0</v>
      </c>
      <c r="AG26" s="18">
        <v>0</v>
      </c>
      <c r="AH26" s="14" t="s">
        <v>73</v>
      </c>
      <c r="AI26" s="75" t="s">
        <v>74</v>
      </c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16">
        <f>SUM(BM27:BM28)</f>
        <v>0</v>
      </c>
      <c r="BN26" s="16">
        <f>SUM(BN27:BN28)</f>
        <v>0</v>
      </c>
    </row>
    <row r="27" spans="1:66" s="11" customFormat="1" ht="15" customHeight="1">
      <c r="A27" s="17" t="s">
        <v>75</v>
      </c>
      <c r="B27" s="83" t="s">
        <v>76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18">
        <v>0</v>
      </c>
      <c r="AG27" s="18">
        <v>0</v>
      </c>
      <c r="AH27" s="19" t="s">
        <v>77</v>
      </c>
      <c r="AI27" s="72" t="s">
        <v>78</v>
      </c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18">
        <v>0</v>
      </c>
      <c r="BN27" s="18">
        <v>0</v>
      </c>
    </row>
    <row r="28" spans="1:66" s="11" customFormat="1" ht="15" customHeight="1">
      <c r="A28" s="17" t="s">
        <v>79</v>
      </c>
      <c r="B28" s="83" t="s">
        <v>80</v>
      </c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18">
        <v>0</v>
      </c>
      <c r="AG28" s="18">
        <v>0</v>
      </c>
      <c r="AH28" s="19" t="s">
        <v>81</v>
      </c>
      <c r="AI28" s="72" t="s">
        <v>82</v>
      </c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18">
        <v>0</v>
      </c>
      <c r="BN28" s="18">
        <v>0</v>
      </c>
    </row>
    <row r="29" spans="1:66" s="11" customFormat="1" ht="15" customHeight="1">
      <c r="A29" s="17" t="s">
        <v>83</v>
      </c>
      <c r="B29" s="83" t="s">
        <v>84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18">
        <v>0</v>
      </c>
      <c r="AG29" s="18">
        <v>0</v>
      </c>
      <c r="AH29" s="14" t="s">
        <v>85</v>
      </c>
      <c r="AI29" s="75" t="s">
        <v>86</v>
      </c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16">
        <f>SUM(BM30:BM32)</f>
        <v>0</v>
      </c>
      <c r="BN29" s="16">
        <f>SUM(BN30:BN32)</f>
        <v>0</v>
      </c>
    </row>
    <row r="30" spans="1:66" s="11" customFormat="1" ht="15" customHeight="1">
      <c r="A30" s="12" t="s">
        <v>87</v>
      </c>
      <c r="B30" s="75" t="s">
        <v>88</v>
      </c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16">
        <f>SUM(AF31:AF35)</f>
        <v>0</v>
      </c>
      <c r="AG30" s="16">
        <f>SUM(AG31:AG35)</f>
        <v>0</v>
      </c>
      <c r="AH30" s="19" t="s">
        <v>89</v>
      </c>
      <c r="AI30" s="72" t="s">
        <v>90</v>
      </c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18">
        <v>0</v>
      </c>
      <c r="BN30" s="18">
        <v>0</v>
      </c>
    </row>
    <row r="31" spans="1:66" s="11" customFormat="1" ht="15" customHeight="1">
      <c r="A31" s="17" t="s">
        <v>91</v>
      </c>
      <c r="B31" s="83" t="s">
        <v>92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18">
        <v>0</v>
      </c>
      <c r="AG31" s="18">
        <v>0</v>
      </c>
      <c r="AH31" s="19" t="s">
        <v>93</v>
      </c>
      <c r="AI31" s="72" t="s">
        <v>94</v>
      </c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18">
        <v>0</v>
      </c>
      <c r="BN31" s="18">
        <v>0</v>
      </c>
    </row>
    <row r="32" spans="1:66" s="11" customFormat="1" ht="15" customHeight="1">
      <c r="A32" s="17" t="s">
        <v>95</v>
      </c>
      <c r="B32" s="83" t="s">
        <v>96</v>
      </c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18">
        <v>0</v>
      </c>
      <c r="AG32" s="18">
        <v>0</v>
      </c>
      <c r="AH32" s="19" t="s">
        <v>97</v>
      </c>
      <c r="AI32" s="72" t="s">
        <v>98</v>
      </c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18">
        <v>0</v>
      </c>
      <c r="BN32" s="18">
        <v>0</v>
      </c>
    </row>
    <row r="33" spans="1:66" s="11" customFormat="1" ht="15" customHeight="1">
      <c r="A33" s="17" t="s">
        <v>99</v>
      </c>
      <c r="B33" s="83" t="s">
        <v>100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18">
        <v>0</v>
      </c>
      <c r="AG33" s="18">
        <v>0</v>
      </c>
      <c r="AH33" s="14" t="s">
        <v>101</v>
      </c>
      <c r="AI33" s="75" t="s">
        <v>102</v>
      </c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16">
        <f>SUM(BM34:BM39)</f>
        <v>0</v>
      </c>
      <c r="BN33" s="16">
        <f>SUM(BN34:BN39)</f>
        <v>0</v>
      </c>
    </row>
    <row r="34" spans="1:66" s="11" customFormat="1" ht="15" customHeight="1">
      <c r="A34" s="17" t="s">
        <v>103</v>
      </c>
      <c r="B34" s="83" t="s">
        <v>104</v>
      </c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18">
        <v>0</v>
      </c>
      <c r="AG34" s="18">
        <v>0</v>
      </c>
      <c r="AH34" s="19" t="s">
        <v>105</v>
      </c>
      <c r="AI34" s="72" t="s">
        <v>106</v>
      </c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18">
        <v>0</v>
      </c>
      <c r="BN34" s="18">
        <v>0</v>
      </c>
    </row>
    <row r="35" spans="1:66" s="11" customFormat="1" ht="15" customHeight="1">
      <c r="A35" s="17" t="s">
        <v>107</v>
      </c>
      <c r="B35" s="83" t="s">
        <v>108</v>
      </c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18">
        <v>0</v>
      </c>
      <c r="AG35" s="18">
        <v>0</v>
      </c>
      <c r="AH35" s="19" t="s">
        <v>109</v>
      </c>
      <c r="AI35" s="72" t="s">
        <v>110</v>
      </c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18">
        <v>0</v>
      </c>
      <c r="BN35" s="18">
        <v>0</v>
      </c>
    </row>
    <row r="36" spans="1:66" s="11" customFormat="1" ht="15" customHeight="1">
      <c r="A36" s="12" t="s">
        <v>111</v>
      </c>
      <c r="B36" s="75" t="s">
        <v>112</v>
      </c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16">
        <v>0</v>
      </c>
      <c r="AG36" s="16">
        <v>0</v>
      </c>
      <c r="AH36" s="19" t="s">
        <v>113</v>
      </c>
      <c r="AI36" s="72" t="s">
        <v>114</v>
      </c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18">
        <v>0</v>
      </c>
      <c r="BN36" s="18">
        <v>0</v>
      </c>
    </row>
    <row r="37" spans="1:66" s="11" customFormat="1" ht="15" customHeight="1">
      <c r="A37" s="17" t="s">
        <v>115</v>
      </c>
      <c r="B37" s="83" t="s">
        <v>116</v>
      </c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18">
        <v>0</v>
      </c>
      <c r="AG37" s="18">
        <v>0</v>
      </c>
      <c r="AH37" s="19" t="s">
        <v>117</v>
      </c>
      <c r="AI37" s="72" t="s">
        <v>118</v>
      </c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18">
        <v>0</v>
      </c>
      <c r="BN37" s="18">
        <v>0</v>
      </c>
    </row>
    <row r="38" spans="1:66" s="11" customFormat="1" ht="15" customHeight="1">
      <c r="A38" s="12" t="s">
        <v>119</v>
      </c>
      <c r="B38" s="75" t="s">
        <v>120</v>
      </c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16">
        <f>SUM(AF39:AF40)</f>
        <v>0</v>
      </c>
      <c r="AG38" s="16">
        <f>SUM(AG39:AG40)</f>
        <v>0</v>
      </c>
      <c r="AH38" s="19" t="s">
        <v>121</v>
      </c>
      <c r="AI38" s="72" t="s">
        <v>122</v>
      </c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18">
        <v>0</v>
      </c>
      <c r="BN38" s="18">
        <v>0</v>
      </c>
    </row>
    <row r="39" spans="1:66" s="11" customFormat="1" ht="15" customHeight="1">
      <c r="A39" s="17" t="s">
        <v>123</v>
      </c>
      <c r="B39" s="83" t="s">
        <v>124</v>
      </c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18">
        <v>0</v>
      </c>
      <c r="AG39" s="18">
        <v>0</v>
      </c>
      <c r="AH39" s="19" t="s">
        <v>125</v>
      </c>
      <c r="AI39" s="72" t="s">
        <v>126</v>
      </c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18">
        <v>0</v>
      </c>
      <c r="BN39" s="18">
        <v>0</v>
      </c>
    </row>
    <row r="40" spans="1:66" s="11" customFormat="1" ht="15" customHeight="1">
      <c r="A40" s="17" t="s">
        <v>127</v>
      </c>
      <c r="B40" s="72" t="s">
        <v>128</v>
      </c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18">
        <v>0</v>
      </c>
      <c r="AG40" s="18">
        <v>0</v>
      </c>
      <c r="AH40" s="14" t="s">
        <v>129</v>
      </c>
      <c r="AI40" s="75" t="s">
        <v>130</v>
      </c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16">
        <f>SUM(BM41:BM43)</f>
        <v>2402748.3199999998</v>
      </c>
      <c r="BN40" s="16">
        <f>SUM(BN41:BN43)</f>
        <v>2400506.3199999998</v>
      </c>
    </row>
    <row r="41" spans="1:66" s="11" customFormat="1" ht="15" customHeight="1">
      <c r="A41" s="12" t="s">
        <v>131</v>
      </c>
      <c r="B41" s="75" t="s">
        <v>132</v>
      </c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16">
        <f>SUM(AF42:AF45)</f>
        <v>0</v>
      </c>
      <c r="AG41" s="16">
        <f>SUM(AG42:AG45)</f>
        <v>0</v>
      </c>
      <c r="AH41" s="19" t="s">
        <v>133</v>
      </c>
      <c r="AI41" s="72" t="s">
        <v>134</v>
      </c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2"/>
      <c r="BM41" s="18">
        <v>0</v>
      </c>
      <c r="BN41" s="18">
        <v>0</v>
      </c>
    </row>
    <row r="42" spans="1:66" s="11" customFormat="1" ht="15" customHeight="1">
      <c r="A42" s="17" t="s">
        <v>135</v>
      </c>
      <c r="B42" s="72" t="s">
        <v>136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18">
        <v>0</v>
      </c>
      <c r="AG42" s="18">
        <v>0</v>
      </c>
      <c r="AH42" s="19" t="s">
        <v>137</v>
      </c>
      <c r="AI42" s="72" t="s">
        <v>138</v>
      </c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18">
        <v>0</v>
      </c>
      <c r="BN42" s="18">
        <v>0</v>
      </c>
    </row>
    <row r="43" spans="1:66" s="11" customFormat="1" ht="15" customHeight="1">
      <c r="A43" s="17" t="s">
        <v>139</v>
      </c>
      <c r="B43" s="72" t="s">
        <v>140</v>
      </c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18">
        <v>0</v>
      </c>
      <c r="AG43" s="18">
        <v>0</v>
      </c>
      <c r="AH43" s="19" t="s">
        <v>141</v>
      </c>
      <c r="AI43" s="72" t="s">
        <v>142</v>
      </c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18">
        <v>2402748.3199999998</v>
      </c>
      <c r="BN43" s="18">
        <v>2400506.3199999998</v>
      </c>
    </row>
    <row r="44" spans="1:66" s="11" customFormat="1" ht="15" customHeight="1">
      <c r="A44" s="17" t="s">
        <v>143</v>
      </c>
      <c r="B44" s="72" t="s">
        <v>144</v>
      </c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18">
        <v>0</v>
      </c>
      <c r="AG44" s="18">
        <v>0</v>
      </c>
      <c r="AH44" s="14" t="s">
        <v>145</v>
      </c>
      <c r="AI44" s="75" t="s">
        <v>146</v>
      </c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16">
        <f>SUM(BM45:BM47)</f>
        <v>1693623.8900000001</v>
      </c>
      <c r="BN44" s="16">
        <f>SUM(BN45:BN47)</f>
        <v>1575728.76</v>
      </c>
    </row>
    <row r="45" spans="1:66" s="11" customFormat="1" ht="15" customHeight="1">
      <c r="A45" s="17" t="s">
        <v>147</v>
      </c>
      <c r="B45" s="82" t="s">
        <v>148</v>
      </c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20">
        <v>0</v>
      </c>
      <c r="AG45" s="20">
        <v>0</v>
      </c>
      <c r="AH45" s="21" t="s">
        <v>149</v>
      </c>
      <c r="AI45" s="72" t="s">
        <v>150</v>
      </c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18">
        <v>1504683.84</v>
      </c>
      <c r="BN45" s="18">
        <v>1386788.71</v>
      </c>
    </row>
    <row r="46" spans="1:66" s="11" customFormat="1" ht="15" customHeight="1">
      <c r="A46" s="17"/>
      <c r="B46" s="80" t="s">
        <v>151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22">
        <f>AF8+AF16+AF24+AF30+AF36+AF38+AF41</f>
        <v>23631902.43</v>
      </c>
      <c r="AG46" s="22">
        <f>AG8+AG16+AG24+AG30+AG36+AG38+AG41</f>
        <v>19987402</v>
      </c>
      <c r="AH46" s="23" t="s">
        <v>152</v>
      </c>
      <c r="AI46" s="72" t="s">
        <v>153</v>
      </c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72"/>
      <c r="BK46" s="72"/>
      <c r="BL46" s="72"/>
      <c r="BM46" s="18">
        <v>0</v>
      </c>
      <c r="BN46" s="18">
        <v>0</v>
      </c>
    </row>
    <row r="47" spans="1:66" s="11" customFormat="1" ht="15" customHeight="1">
      <c r="A47" s="12" t="s">
        <v>154</v>
      </c>
      <c r="B47" s="76" t="s">
        <v>155</v>
      </c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22"/>
      <c r="AG47" s="22"/>
      <c r="AH47" s="24" t="s">
        <v>156</v>
      </c>
      <c r="AI47" s="73" t="s">
        <v>157</v>
      </c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20">
        <v>188940.05</v>
      </c>
      <c r="BN47" s="20">
        <v>188940.05</v>
      </c>
    </row>
    <row r="48" spans="1:66" s="11" customFormat="1" ht="15" customHeight="1">
      <c r="A48" s="12" t="s">
        <v>158</v>
      </c>
      <c r="B48" s="75" t="s">
        <v>159</v>
      </c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16">
        <f>SUM(AF49:AF52)</f>
        <v>0</v>
      </c>
      <c r="AG48" s="16">
        <f>SUM(AG49:AG52)</f>
        <v>0</v>
      </c>
      <c r="AH48" s="10"/>
      <c r="AI48" s="81" t="s">
        <v>160</v>
      </c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22">
        <f>BM8+BM18+BM22+BM26+BM29+BM33+BM40+BM44</f>
        <v>51850222.030000001</v>
      </c>
      <c r="BN48" s="22">
        <f>BN8+BN18+BN22+BN26+BN29+BN33+BN40+BN44</f>
        <v>51046211.559999995</v>
      </c>
    </row>
    <row r="49" spans="1:66" s="11" customFormat="1" ht="15" customHeight="1">
      <c r="A49" s="17" t="s">
        <v>161</v>
      </c>
      <c r="B49" s="72" t="s">
        <v>162</v>
      </c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18">
        <v>0</v>
      </c>
      <c r="AG49" s="18">
        <v>0</v>
      </c>
      <c r="AH49" s="10" t="s">
        <v>163</v>
      </c>
      <c r="AI49" s="76" t="s">
        <v>164</v>
      </c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13"/>
      <c r="BN49" s="13"/>
    </row>
    <row r="50" spans="1:66" s="11" customFormat="1" ht="15" customHeight="1">
      <c r="A50" s="17" t="s">
        <v>165</v>
      </c>
      <c r="B50" s="72" t="s">
        <v>166</v>
      </c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18">
        <v>0</v>
      </c>
      <c r="AG50" s="18">
        <v>0</v>
      </c>
      <c r="AH50" s="14" t="s">
        <v>167</v>
      </c>
      <c r="AI50" s="75" t="s">
        <v>168</v>
      </c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16">
        <f>SUM(BM51:BM52)</f>
        <v>0</v>
      </c>
      <c r="BN50" s="16">
        <f>SUM(BN51:BN52)</f>
        <v>0</v>
      </c>
    </row>
    <row r="51" spans="1:66" s="11" customFormat="1" ht="15" customHeight="1">
      <c r="A51" s="17" t="s">
        <v>169</v>
      </c>
      <c r="B51" s="72" t="s">
        <v>170</v>
      </c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18">
        <v>0</v>
      </c>
      <c r="AG51" s="18">
        <v>0</v>
      </c>
      <c r="AH51" s="19" t="s">
        <v>171</v>
      </c>
      <c r="AI51" s="72" t="s">
        <v>172</v>
      </c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18">
        <v>0</v>
      </c>
      <c r="BN51" s="18">
        <v>0</v>
      </c>
    </row>
    <row r="52" spans="1:66" s="11" customFormat="1" ht="15" customHeight="1">
      <c r="A52" s="17" t="s">
        <v>173</v>
      </c>
      <c r="B52" s="72" t="s">
        <v>174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18">
        <v>0</v>
      </c>
      <c r="AG52" s="18">
        <v>0</v>
      </c>
      <c r="AH52" s="19" t="s">
        <v>175</v>
      </c>
      <c r="AI52" s="72" t="s">
        <v>176</v>
      </c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18">
        <v>0</v>
      </c>
      <c r="BN52" s="18">
        <v>0</v>
      </c>
    </row>
    <row r="53" spans="1:66" s="11" customFormat="1" ht="15" customHeight="1">
      <c r="A53" s="12" t="s">
        <v>177</v>
      </c>
      <c r="B53" s="75" t="s">
        <v>178</v>
      </c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16">
        <f>SUM(AF54:AF58)</f>
        <v>0</v>
      </c>
      <c r="AG53" s="16">
        <f>SUM(AG54:AG58)</f>
        <v>0</v>
      </c>
      <c r="AH53" s="14" t="s">
        <v>179</v>
      </c>
      <c r="AI53" s="75" t="s">
        <v>180</v>
      </c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16">
        <f>SUM(BM54:BM56)</f>
        <v>0</v>
      </c>
      <c r="BN53" s="16">
        <f>SUM(BN54:BN56)</f>
        <v>0</v>
      </c>
    </row>
    <row r="54" spans="1:66" s="11" customFormat="1" ht="15" customHeight="1">
      <c r="A54" s="17" t="s">
        <v>181</v>
      </c>
      <c r="B54" s="72" t="s">
        <v>182</v>
      </c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18">
        <v>0</v>
      </c>
      <c r="AG54" s="18">
        <v>0</v>
      </c>
      <c r="AH54" s="19" t="s">
        <v>183</v>
      </c>
      <c r="AI54" s="72" t="s">
        <v>184</v>
      </c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18">
        <v>0</v>
      </c>
      <c r="BN54" s="18">
        <v>0</v>
      </c>
    </row>
    <row r="55" spans="1:66" s="11" customFormat="1" ht="15" customHeight="1">
      <c r="A55" s="17" t="s">
        <v>185</v>
      </c>
      <c r="B55" s="72" t="s">
        <v>186</v>
      </c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18">
        <v>0</v>
      </c>
      <c r="AG55" s="18">
        <v>0</v>
      </c>
      <c r="AH55" s="19" t="s">
        <v>187</v>
      </c>
      <c r="AI55" s="72" t="s">
        <v>188</v>
      </c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BL55" s="72"/>
      <c r="BM55" s="18">
        <v>0</v>
      </c>
      <c r="BN55" s="18">
        <v>0</v>
      </c>
    </row>
    <row r="56" spans="1:66" s="11" customFormat="1" ht="15" customHeight="1">
      <c r="A56" s="17" t="s">
        <v>189</v>
      </c>
      <c r="B56" s="72" t="s">
        <v>190</v>
      </c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8">
        <v>0</v>
      </c>
      <c r="AG56" s="18">
        <v>0</v>
      </c>
      <c r="AH56" s="19" t="s">
        <v>191</v>
      </c>
      <c r="AI56" s="72" t="s">
        <v>192</v>
      </c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BL56" s="72"/>
      <c r="BM56" s="18">
        <v>0</v>
      </c>
      <c r="BN56" s="18">
        <v>0</v>
      </c>
    </row>
    <row r="57" spans="1:66" s="11" customFormat="1" ht="15" customHeight="1">
      <c r="A57" s="17" t="s">
        <v>193</v>
      </c>
      <c r="B57" s="72" t="s">
        <v>194</v>
      </c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8">
        <v>0</v>
      </c>
      <c r="AG57" s="18">
        <v>0</v>
      </c>
      <c r="AH57" s="14" t="s">
        <v>195</v>
      </c>
      <c r="AI57" s="75" t="s">
        <v>196</v>
      </c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16">
        <f>SUM(BM58:BM62)</f>
        <v>19097126.100000001</v>
      </c>
      <c r="BN57" s="16">
        <f>SUM(BN58:BN62)</f>
        <v>21366091.620000001</v>
      </c>
    </row>
    <row r="58" spans="1:66" s="11" customFormat="1" ht="15" customHeight="1">
      <c r="A58" s="17" t="s">
        <v>197</v>
      </c>
      <c r="B58" s="72" t="s">
        <v>198</v>
      </c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18">
        <v>0</v>
      </c>
      <c r="AG58" s="18">
        <v>0</v>
      </c>
      <c r="AH58" s="19" t="s">
        <v>199</v>
      </c>
      <c r="AI58" s="72" t="s">
        <v>200</v>
      </c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  <c r="BH58" s="72"/>
      <c r="BI58" s="72"/>
      <c r="BJ58" s="72"/>
      <c r="BK58" s="72"/>
      <c r="BL58" s="72"/>
      <c r="BM58" s="18">
        <v>0</v>
      </c>
      <c r="BN58" s="18">
        <v>0</v>
      </c>
    </row>
    <row r="59" spans="1:66" s="11" customFormat="1" ht="15" customHeight="1">
      <c r="A59" s="12" t="s">
        <v>201</v>
      </c>
      <c r="B59" s="75" t="s">
        <v>202</v>
      </c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16">
        <f>SUM(AF60:AF66)</f>
        <v>1034545698.02</v>
      </c>
      <c r="AG59" s="16">
        <f>SUM(AG60:AG66)</f>
        <v>1034545698.02</v>
      </c>
      <c r="AH59" s="19" t="s">
        <v>203</v>
      </c>
      <c r="AI59" s="72" t="s">
        <v>204</v>
      </c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  <c r="BH59" s="72"/>
      <c r="BI59" s="72"/>
      <c r="BJ59" s="72"/>
      <c r="BK59" s="72"/>
      <c r="BL59" s="72"/>
      <c r="BM59" s="18">
        <v>0</v>
      </c>
      <c r="BN59" s="18">
        <v>0</v>
      </c>
    </row>
    <row r="60" spans="1:66" s="11" customFormat="1" ht="15" customHeight="1">
      <c r="A60" s="17" t="s">
        <v>205</v>
      </c>
      <c r="B60" s="72" t="s">
        <v>206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18">
        <v>47000</v>
      </c>
      <c r="AG60" s="18">
        <v>47000</v>
      </c>
      <c r="AH60" s="19" t="s">
        <v>207</v>
      </c>
      <c r="AI60" s="72" t="s">
        <v>208</v>
      </c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2"/>
      <c r="BK60" s="72"/>
      <c r="BL60" s="72"/>
      <c r="BM60" s="18">
        <v>19097126.100000001</v>
      </c>
      <c r="BN60" s="18">
        <v>21366091.620000001</v>
      </c>
    </row>
    <row r="61" spans="1:66" s="11" customFormat="1" ht="15" customHeight="1">
      <c r="A61" s="17" t="s">
        <v>209</v>
      </c>
      <c r="B61" s="72" t="s">
        <v>210</v>
      </c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18">
        <v>0</v>
      </c>
      <c r="AG61" s="18">
        <v>0</v>
      </c>
      <c r="AH61" s="19" t="s">
        <v>211</v>
      </c>
      <c r="AI61" s="72" t="s">
        <v>212</v>
      </c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BL61" s="72"/>
      <c r="BM61" s="18">
        <v>0</v>
      </c>
      <c r="BN61" s="18">
        <v>0</v>
      </c>
    </row>
    <row r="62" spans="1:66" s="11" customFormat="1" ht="15" customHeight="1">
      <c r="A62" s="17" t="s">
        <v>213</v>
      </c>
      <c r="B62" s="72" t="s">
        <v>214</v>
      </c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18">
        <v>15418211.130000001</v>
      </c>
      <c r="AG62" s="18">
        <v>15418211.130000001</v>
      </c>
      <c r="AH62" s="19" t="s">
        <v>215</v>
      </c>
      <c r="AI62" s="72" t="s">
        <v>216</v>
      </c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BL62" s="72"/>
      <c r="BM62" s="18">
        <v>0</v>
      </c>
      <c r="BN62" s="18">
        <v>0</v>
      </c>
    </row>
    <row r="63" spans="1:66" s="11" customFormat="1" ht="15" customHeight="1">
      <c r="A63" s="17" t="s">
        <v>217</v>
      </c>
      <c r="B63" s="72" t="s">
        <v>218</v>
      </c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18">
        <v>27217316.379999999</v>
      </c>
      <c r="AG63" s="18">
        <v>27217316.379999999</v>
      </c>
      <c r="AH63" s="14" t="s">
        <v>219</v>
      </c>
      <c r="AI63" s="75" t="s">
        <v>220</v>
      </c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  <c r="BM63" s="16">
        <f>SUM(BM64:BM66)</f>
        <v>0</v>
      </c>
      <c r="BN63" s="16">
        <f>SUM(BN64:BN66)</f>
        <v>0</v>
      </c>
    </row>
    <row r="64" spans="1:66" s="11" customFormat="1" ht="15" customHeight="1">
      <c r="A64" s="17" t="s">
        <v>221</v>
      </c>
      <c r="B64" s="72" t="s">
        <v>222</v>
      </c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18">
        <v>73799593.689999998</v>
      </c>
      <c r="AG64" s="18">
        <v>73799593.689999998</v>
      </c>
      <c r="AH64" s="19" t="s">
        <v>223</v>
      </c>
      <c r="AI64" s="72" t="s">
        <v>224</v>
      </c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  <c r="BH64" s="72"/>
      <c r="BI64" s="72"/>
      <c r="BJ64" s="72"/>
      <c r="BK64" s="72"/>
      <c r="BL64" s="72"/>
      <c r="BM64" s="18">
        <v>0</v>
      </c>
      <c r="BN64" s="18">
        <v>0</v>
      </c>
    </row>
    <row r="65" spans="1:66" s="11" customFormat="1" ht="15" customHeight="1">
      <c r="A65" s="17" t="s">
        <v>225</v>
      </c>
      <c r="B65" s="72" t="s">
        <v>226</v>
      </c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18">
        <v>918063576.82000005</v>
      </c>
      <c r="AG65" s="18">
        <v>918063576.82000005</v>
      </c>
      <c r="AH65" s="19" t="s">
        <v>227</v>
      </c>
      <c r="AI65" s="72" t="s">
        <v>228</v>
      </c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  <c r="BH65" s="72"/>
      <c r="BI65" s="72"/>
      <c r="BJ65" s="72"/>
      <c r="BK65" s="72"/>
      <c r="BL65" s="72"/>
      <c r="BM65" s="18">
        <v>0</v>
      </c>
      <c r="BN65" s="18">
        <v>0</v>
      </c>
    </row>
    <row r="66" spans="1:66" s="11" customFormat="1" ht="15" customHeight="1">
      <c r="A66" s="17" t="s">
        <v>229</v>
      </c>
      <c r="B66" s="72" t="s">
        <v>230</v>
      </c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18">
        <v>0</v>
      </c>
      <c r="AG66" s="18">
        <v>0</v>
      </c>
      <c r="AH66" s="19" t="s">
        <v>231</v>
      </c>
      <c r="AI66" s="72" t="s">
        <v>232</v>
      </c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  <c r="BH66" s="72"/>
      <c r="BI66" s="72"/>
      <c r="BJ66" s="72"/>
      <c r="BK66" s="72"/>
      <c r="BL66" s="72"/>
      <c r="BM66" s="18">
        <v>0</v>
      </c>
      <c r="BN66" s="18">
        <v>0</v>
      </c>
    </row>
    <row r="67" spans="1:66" s="11" customFormat="1" ht="15" customHeight="1">
      <c r="A67" s="12" t="s">
        <v>233</v>
      </c>
      <c r="B67" s="75" t="s">
        <v>234</v>
      </c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16">
        <f>SUM(AF68:AF75)</f>
        <v>10826800.02</v>
      </c>
      <c r="AG67" s="16">
        <f>SUM(AG68:AG75)</f>
        <v>10805800.02</v>
      </c>
      <c r="AH67" s="14" t="s">
        <v>235</v>
      </c>
      <c r="AI67" s="75" t="s">
        <v>236</v>
      </c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16">
        <f>SUM(BM68:BM73)</f>
        <v>0</v>
      </c>
      <c r="BN67" s="16">
        <f>SUM(BN68:BN73)</f>
        <v>0</v>
      </c>
    </row>
    <row r="68" spans="1:66" s="11" customFormat="1" ht="15" customHeight="1">
      <c r="A68" s="17" t="s">
        <v>237</v>
      </c>
      <c r="B68" s="72" t="s">
        <v>238</v>
      </c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18">
        <v>1397097.19</v>
      </c>
      <c r="AG68" s="18">
        <v>1397097.19</v>
      </c>
      <c r="AH68" s="19" t="s">
        <v>239</v>
      </c>
      <c r="AI68" s="72" t="s">
        <v>240</v>
      </c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72"/>
      <c r="BK68" s="72"/>
      <c r="BL68" s="72"/>
      <c r="BM68" s="18">
        <v>0</v>
      </c>
      <c r="BN68" s="18">
        <v>0</v>
      </c>
    </row>
    <row r="69" spans="1:66" s="11" customFormat="1" ht="15" customHeight="1">
      <c r="A69" s="17" t="s">
        <v>241</v>
      </c>
      <c r="B69" s="72" t="s">
        <v>242</v>
      </c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18">
        <v>528878.30000000005</v>
      </c>
      <c r="AG69" s="18">
        <v>528878.30000000005</v>
      </c>
      <c r="AH69" s="19" t="s">
        <v>243</v>
      </c>
      <c r="AI69" s="72" t="s">
        <v>244</v>
      </c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  <c r="BH69" s="72"/>
      <c r="BI69" s="72"/>
      <c r="BJ69" s="72"/>
      <c r="BK69" s="72"/>
      <c r="BL69" s="72"/>
      <c r="BM69" s="18">
        <v>0</v>
      </c>
      <c r="BN69" s="18">
        <v>0</v>
      </c>
    </row>
    <row r="70" spans="1:66" s="11" customFormat="1" ht="15" customHeight="1">
      <c r="A70" s="17" t="s">
        <v>245</v>
      </c>
      <c r="B70" s="72" t="s">
        <v>246</v>
      </c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18">
        <v>16448.8</v>
      </c>
      <c r="AG70" s="18">
        <v>16448.8</v>
      </c>
      <c r="AH70" s="19" t="s">
        <v>247</v>
      </c>
      <c r="AI70" s="72" t="s">
        <v>248</v>
      </c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  <c r="BH70" s="72"/>
      <c r="BI70" s="72"/>
      <c r="BJ70" s="72"/>
      <c r="BK70" s="72"/>
      <c r="BL70" s="72"/>
      <c r="BM70" s="18">
        <v>0</v>
      </c>
      <c r="BN70" s="18">
        <v>0</v>
      </c>
    </row>
    <row r="71" spans="1:66" s="11" customFormat="1" ht="15" customHeight="1">
      <c r="A71" s="17" t="s">
        <v>249</v>
      </c>
      <c r="B71" s="72" t="s">
        <v>250</v>
      </c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18">
        <v>7110601.29</v>
      </c>
      <c r="AG71" s="18">
        <v>7110601.29</v>
      </c>
      <c r="AH71" s="19" t="s">
        <v>251</v>
      </c>
      <c r="AI71" s="72" t="s">
        <v>252</v>
      </c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72"/>
      <c r="BK71" s="72"/>
      <c r="BL71" s="72"/>
      <c r="BM71" s="18">
        <v>0</v>
      </c>
      <c r="BN71" s="18">
        <v>0</v>
      </c>
    </row>
    <row r="72" spans="1:66" s="11" customFormat="1" ht="15" customHeight="1">
      <c r="A72" s="17" t="s">
        <v>253</v>
      </c>
      <c r="B72" s="72" t="s">
        <v>254</v>
      </c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18">
        <v>0</v>
      </c>
      <c r="AG72" s="18">
        <v>0</v>
      </c>
      <c r="AH72" s="19" t="s">
        <v>255</v>
      </c>
      <c r="AI72" s="72" t="s">
        <v>256</v>
      </c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  <c r="BH72" s="72"/>
      <c r="BI72" s="72"/>
      <c r="BJ72" s="72"/>
      <c r="BK72" s="72"/>
      <c r="BL72" s="72"/>
      <c r="BM72" s="18">
        <v>0</v>
      </c>
      <c r="BN72" s="18">
        <v>0</v>
      </c>
    </row>
    <row r="73" spans="1:66" s="11" customFormat="1" ht="15" customHeight="1">
      <c r="A73" s="17" t="s">
        <v>257</v>
      </c>
      <c r="B73" s="72" t="s">
        <v>258</v>
      </c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18">
        <v>1773774.44</v>
      </c>
      <c r="AG73" s="18">
        <v>1752774.44</v>
      </c>
      <c r="AH73" s="19" t="s">
        <v>259</v>
      </c>
      <c r="AI73" s="72" t="s">
        <v>260</v>
      </c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72"/>
      <c r="BK73" s="72"/>
      <c r="BL73" s="72"/>
      <c r="BM73" s="18">
        <v>0</v>
      </c>
      <c r="BN73" s="18">
        <v>0</v>
      </c>
    </row>
    <row r="74" spans="1:66" s="11" customFormat="1" ht="15" customHeight="1">
      <c r="A74" s="17" t="s">
        <v>261</v>
      </c>
      <c r="B74" s="72" t="s">
        <v>262</v>
      </c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18">
        <v>0</v>
      </c>
      <c r="AG74" s="18">
        <v>0</v>
      </c>
      <c r="AH74" s="14" t="s">
        <v>263</v>
      </c>
      <c r="AI74" s="75" t="s">
        <v>264</v>
      </c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16">
        <f>SUM(BM75:BM78)</f>
        <v>0</v>
      </c>
      <c r="BN74" s="16">
        <f>SUM(BN75:BN78)</f>
        <v>0</v>
      </c>
    </row>
    <row r="75" spans="1:66" s="11" customFormat="1" ht="15" customHeight="1">
      <c r="A75" s="17" t="s">
        <v>265</v>
      </c>
      <c r="B75" s="72" t="s">
        <v>266</v>
      </c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18">
        <v>0</v>
      </c>
      <c r="AG75" s="18">
        <v>0</v>
      </c>
      <c r="AH75" s="19" t="s">
        <v>267</v>
      </c>
      <c r="AI75" s="72" t="s">
        <v>268</v>
      </c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  <c r="BH75" s="72"/>
      <c r="BI75" s="72"/>
      <c r="BJ75" s="72"/>
      <c r="BK75" s="72"/>
      <c r="BL75" s="72"/>
      <c r="BM75" s="18">
        <v>0</v>
      </c>
      <c r="BN75" s="18">
        <v>0</v>
      </c>
    </row>
    <row r="76" spans="1:66" s="11" customFormat="1" ht="15" customHeight="1">
      <c r="A76" s="12" t="s">
        <v>269</v>
      </c>
      <c r="B76" s="75" t="s">
        <v>270</v>
      </c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16">
        <f>SUM(AF77:AF81)</f>
        <v>35997.519999999997</v>
      </c>
      <c r="AG76" s="16">
        <f>SUM(AG77:AG81)</f>
        <v>35997.519999999997</v>
      </c>
      <c r="AH76" s="19" t="s">
        <v>271</v>
      </c>
      <c r="AI76" s="72" t="s">
        <v>272</v>
      </c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  <c r="BJ76" s="72"/>
      <c r="BK76" s="72"/>
      <c r="BL76" s="72"/>
      <c r="BM76" s="18">
        <v>0</v>
      </c>
      <c r="BN76" s="18">
        <v>0</v>
      </c>
    </row>
    <row r="77" spans="1:66" s="11" customFormat="1" ht="15" customHeight="1">
      <c r="A77" s="17" t="s">
        <v>273</v>
      </c>
      <c r="B77" s="72" t="s">
        <v>274</v>
      </c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18">
        <v>35997.519999999997</v>
      </c>
      <c r="AG77" s="18">
        <v>35997.519999999997</v>
      </c>
      <c r="AH77" s="19" t="s">
        <v>275</v>
      </c>
      <c r="AI77" s="72" t="s">
        <v>276</v>
      </c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  <c r="BH77" s="72"/>
      <c r="BI77" s="72"/>
      <c r="BJ77" s="72"/>
      <c r="BK77" s="72"/>
      <c r="BL77" s="72"/>
      <c r="BM77" s="18">
        <v>0</v>
      </c>
      <c r="BN77" s="18">
        <v>0</v>
      </c>
    </row>
    <row r="78" spans="1:66" s="11" customFormat="1" ht="15" customHeight="1">
      <c r="A78" s="17" t="s">
        <v>277</v>
      </c>
      <c r="B78" s="72" t="s">
        <v>278</v>
      </c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18">
        <v>0</v>
      </c>
      <c r="AG78" s="18">
        <v>0</v>
      </c>
      <c r="AH78" s="19" t="s">
        <v>279</v>
      </c>
      <c r="AI78" s="73" t="s">
        <v>280</v>
      </c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  <c r="BK78" s="73"/>
      <c r="BL78" s="73"/>
      <c r="BM78" s="18">
        <v>0</v>
      </c>
      <c r="BN78" s="18">
        <v>0</v>
      </c>
    </row>
    <row r="79" spans="1:66" s="11" customFormat="1" ht="15" customHeight="1">
      <c r="A79" s="17" t="s">
        <v>281</v>
      </c>
      <c r="B79" s="72" t="s">
        <v>282</v>
      </c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18">
        <v>0</v>
      </c>
      <c r="AG79" s="18">
        <v>0</v>
      </c>
      <c r="AH79" s="21"/>
      <c r="AI79" s="77" t="s">
        <v>283</v>
      </c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25">
        <f>BM50+BM53+BM57+BM63+BM67+BM74</f>
        <v>19097126.100000001</v>
      </c>
      <c r="BN79" s="25">
        <f>BN50+BN53+BN57+BN63+BN67+BN74</f>
        <v>21366091.620000001</v>
      </c>
    </row>
    <row r="80" spans="1:66" s="11" customFormat="1" ht="15" customHeight="1">
      <c r="A80" s="17" t="s">
        <v>284</v>
      </c>
      <c r="B80" s="72" t="s">
        <v>285</v>
      </c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18">
        <v>0</v>
      </c>
      <c r="AG80" s="18">
        <v>0</v>
      </c>
      <c r="AH80" s="24"/>
      <c r="AI80" s="78" t="s">
        <v>286</v>
      </c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  <c r="BH80" s="78"/>
      <c r="BI80" s="78"/>
      <c r="BJ80" s="78"/>
      <c r="BK80" s="78"/>
      <c r="BL80" s="78"/>
      <c r="BM80" s="26">
        <f>BM48+BM79</f>
        <v>70947348.129999995</v>
      </c>
      <c r="BN80" s="26">
        <f>BN48+BN79</f>
        <v>72412303.179999992</v>
      </c>
    </row>
    <row r="81" spans="1:66" s="11" customFormat="1" ht="15" customHeight="1">
      <c r="A81" s="17" t="s">
        <v>287</v>
      </c>
      <c r="B81" s="72" t="s">
        <v>288</v>
      </c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18">
        <v>0</v>
      </c>
      <c r="AG81" s="18">
        <v>0</v>
      </c>
      <c r="AH81" s="27" t="s">
        <v>289</v>
      </c>
      <c r="AI81" s="79" t="s">
        <v>290</v>
      </c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  <c r="AU81" s="79"/>
      <c r="AV81" s="79"/>
      <c r="AW81" s="79"/>
      <c r="AX81" s="79"/>
      <c r="AY81" s="79"/>
      <c r="AZ81" s="79"/>
      <c r="BA81" s="79"/>
      <c r="BB81" s="79"/>
      <c r="BC81" s="79"/>
      <c r="BD81" s="79"/>
      <c r="BE81" s="79"/>
      <c r="BF81" s="79"/>
      <c r="BG81" s="79"/>
      <c r="BH81" s="79"/>
      <c r="BI81" s="79"/>
      <c r="BJ81" s="79"/>
      <c r="BK81" s="79"/>
      <c r="BL81" s="79"/>
      <c r="BM81" s="18"/>
      <c r="BN81" s="18"/>
    </row>
    <row r="82" spans="1:66" s="11" customFormat="1" ht="15" customHeight="1">
      <c r="A82" s="12" t="s">
        <v>291</v>
      </c>
      <c r="B82" s="75" t="s">
        <v>292</v>
      </c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16">
        <f>SUM(AF83:AF87)</f>
        <v>0</v>
      </c>
      <c r="AG82" s="16">
        <f>SUM(AG83:AG87)</f>
        <v>0</v>
      </c>
      <c r="AH82" s="28" t="s">
        <v>293</v>
      </c>
      <c r="AI82" s="76" t="s">
        <v>294</v>
      </c>
      <c r="AJ82" s="76"/>
      <c r="AK82" s="76"/>
      <c r="AL82" s="76"/>
      <c r="AM82" s="76"/>
      <c r="AN82" s="76"/>
      <c r="AO82" s="76"/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  <c r="BH82" s="76"/>
      <c r="BI82" s="76"/>
      <c r="BJ82" s="76"/>
      <c r="BK82" s="76"/>
      <c r="BL82" s="76"/>
      <c r="BM82" s="16">
        <f>SUM(BM83:BM85)</f>
        <v>0</v>
      </c>
      <c r="BN82" s="16">
        <f>SUM(BN83:BN85)</f>
        <v>0</v>
      </c>
    </row>
    <row r="83" spans="1:66" s="11" customFormat="1" ht="15" customHeight="1">
      <c r="A83" s="17" t="s">
        <v>295</v>
      </c>
      <c r="B83" s="72" t="s">
        <v>296</v>
      </c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18">
        <v>0</v>
      </c>
      <c r="AG83" s="18">
        <v>0</v>
      </c>
      <c r="AH83" s="23" t="s">
        <v>297</v>
      </c>
      <c r="AI83" s="72" t="s">
        <v>298</v>
      </c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72"/>
      <c r="BK83" s="72"/>
      <c r="BL83" s="72"/>
      <c r="BM83" s="18">
        <v>0</v>
      </c>
      <c r="BN83" s="18">
        <v>0</v>
      </c>
    </row>
    <row r="84" spans="1:66" s="11" customFormat="1" ht="15" customHeight="1">
      <c r="A84" s="17" t="s">
        <v>299</v>
      </c>
      <c r="B84" s="72" t="s">
        <v>300</v>
      </c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18">
        <v>0</v>
      </c>
      <c r="AG84" s="18">
        <v>0</v>
      </c>
      <c r="AH84" s="19" t="s">
        <v>301</v>
      </c>
      <c r="AI84" s="72" t="s">
        <v>302</v>
      </c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  <c r="BH84" s="72"/>
      <c r="BI84" s="72"/>
      <c r="BJ84" s="72"/>
      <c r="BK84" s="72"/>
      <c r="BL84" s="72"/>
      <c r="BM84" s="18">
        <v>0</v>
      </c>
      <c r="BN84" s="18">
        <v>0</v>
      </c>
    </row>
    <row r="85" spans="1:66" s="11" customFormat="1" ht="15" customHeight="1">
      <c r="A85" s="17" t="s">
        <v>303</v>
      </c>
      <c r="B85" s="72" t="s">
        <v>304</v>
      </c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18">
        <v>0</v>
      </c>
      <c r="AG85" s="18">
        <v>0</v>
      </c>
      <c r="AH85" s="19" t="s">
        <v>305</v>
      </c>
      <c r="AI85" s="72" t="s">
        <v>306</v>
      </c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  <c r="BH85" s="72"/>
      <c r="BI85" s="72"/>
      <c r="BJ85" s="72"/>
      <c r="BK85" s="72"/>
      <c r="BL85" s="72"/>
      <c r="BM85" s="18">
        <v>0</v>
      </c>
      <c r="BN85" s="18">
        <v>0</v>
      </c>
    </row>
    <row r="86" spans="1:66" s="11" customFormat="1" ht="15" customHeight="1">
      <c r="A86" s="17" t="s">
        <v>307</v>
      </c>
      <c r="B86" s="72" t="s">
        <v>308</v>
      </c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18">
        <v>0</v>
      </c>
      <c r="AG86" s="18">
        <v>0</v>
      </c>
      <c r="AH86" s="14" t="s">
        <v>309</v>
      </c>
      <c r="AI86" s="76" t="s">
        <v>310</v>
      </c>
      <c r="AJ86" s="76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  <c r="BH86" s="76"/>
      <c r="BI86" s="76"/>
      <c r="BJ86" s="76"/>
      <c r="BK86" s="76"/>
      <c r="BL86" s="76"/>
      <c r="BM86" s="16">
        <f>BM87+BM88+BM89+BM94+BM98</f>
        <v>998093049.86000001</v>
      </c>
      <c r="BN86" s="16">
        <f>BN87+BN88+BN89+BN94+BN98</f>
        <v>992962594.38</v>
      </c>
    </row>
    <row r="87" spans="1:66" s="11" customFormat="1" ht="15" customHeight="1">
      <c r="A87" s="17" t="s">
        <v>311</v>
      </c>
      <c r="B87" s="72" t="s">
        <v>312</v>
      </c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18">
        <v>0</v>
      </c>
      <c r="AG87" s="18">
        <v>0</v>
      </c>
      <c r="AH87" s="19" t="s">
        <v>313</v>
      </c>
      <c r="AI87" s="72" t="s">
        <v>314</v>
      </c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  <c r="BH87" s="72"/>
      <c r="BI87" s="72"/>
      <c r="BJ87" s="72"/>
      <c r="BK87" s="72"/>
      <c r="BL87" s="72"/>
      <c r="BM87" s="18">
        <v>5130455.4800000004</v>
      </c>
      <c r="BN87" s="18">
        <v>9293566.0399999991</v>
      </c>
    </row>
    <row r="88" spans="1:66" s="11" customFormat="1" ht="15" customHeight="1">
      <c r="A88" s="12" t="s">
        <v>315</v>
      </c>
      <c r="B88" s="75" t="s">
        <v>316</v>
      </c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16">
        <f>SUM(AF89:AF94)</f>
        <v>0</v>
      </c>
      <c r="AG88" s="16">
        <f>SUM(AG89:AG94)</f>
        <v>0</v>
      </c>
      <c r="AH88" s="19" t="s">
        <v>317</v>
      </c>
      <c r="AI88" s="72" t="s">
        <v>318</v>
      </c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  <c r="BH88" s="72"/>
      <c r="BI88" s="72"/>
      <c r="BJ88" s="72"/>
      <c r="BK88" s="72"/>
      <c r="BL88" s="72"/>
      <c r="BM88" s="18">
        <v>992890946.66999996</v>
      </c>
      <c r="BN88" s="18">
        <v>983597380.63</v>
      </c>
    </row>
    <row r="89" spans="1:66" s="11" customFormat="1" ht="15" customHeight="1">
      <c r="A89" s="17" t="s">
        <v>319</v>
      </c>
      <c r="B89" s="72" t="s">
        <v>320</v>
      </c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18">
        <v>0</v>
      </c>
      <c r="AG89" s="18">
        <v>0</v>
      </c>
      <c r="AH89" s="14" t="s">
        <v>321</v>
      </c>
      <c r="AI89" s="76" t="s">
        <v>322</v>
      </c>
      <c r="AJ89" s="76"/>
      <c r="AK89" s="76"/>
      <c r="AL89" s="76"/>
      <c r="AM89" s="76"/>
      <c r="AN89" s="76"/>
      <c r="AO89" s="76"/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  <c r="BH89" s="76"/>
      <c r="BI89" s="76"/>
      <c r="BJ89" s="76"/>
      <c r="BK89" s="76"/>
      <c r="BL89" s="76"/>
      <c r="BM89" s="16">
        <f>SUM(BM90:BM93)</f>
        <v>0</v>
      </c>
      <c r="BN89" s="16">
        <f>SUM(BN90:BN93)</f>
        <v>0</v>
      </c>
    </row>
    <row r="90" spans="1:66" s="11" customFormat="1" ht="15" customHeight="1">
      <c r="A90" s="17" t="s">
        <v>323</v>
      </c>
      <c r="B90" s="72" t="s">
        <v>324</v>
      </c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18">
        <v>0</v>
      </c>
      <c r="AG90" s="18">
        <v>0</v>
      </c>
      <c r="AH90" s="19" t="s">
        <v>325</v>
      </c>
      <c r="AI90" s="72" t="s">
        <v>326</v>
      </c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  <c r="BH90" s="72"/>
      <c r="BI90" s="72"/>
      <c r="BJ90" s="72"/>
      <c r="BK90" s="72"/>
      <c r="BL90" s="72"/>
      <c r="BM90" s="18">
        <v>0</v>
      </c>
      <c r="BN90" s="18">
        <v>0</v>
      </c>
    </row>
    <row r="91" spans="1:66" s="11" customFormat="1" ht="15" customHeight="1">
      <c r="A91" s="17" t="s">
        <v>327</v>
      </c>
      <c r="B91" s="72" t="s">
        <v>328</v>
      </c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18">
        <v>0</v>
      </c>
      <c r="AG91" s="18">
        <v>0</v>
      </c>
      <c r="AH91" s="19" t="s">
        <v>329</v>
      </c>
      <c r="AI91" s="72" t="s">
        <v>330</v>
      </c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  <c r="BH91" s="72"/>
      <c r="BI91" s="72"/>
      <c r="BJ91" s="72"/>
      <c r="BK91" s="72"/>
      <c r="BL91" s="72"/>
      <c r="BM91" s="18">
        <v>0</v>
      </c>
      <c r="BN91" s="18">
        <v>0</v>
      </c>
    </row>
    <row r="92" spans="1:66" s="11" customFormat="1" ht="15" customHeight="1">
      <c r="A92" s="17" t="s">
        <v>331</v>
      </c>
      <c r="B92" s="72" t="s">
        <v>332</v>
      </c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18">
        <v>0</v>
      </c>
      <c r="AG92" s="18">
        <v>0</v>
      </c>
      <c r="AH92" s="19" t="s">
        <v>333</v>
      </c>
      <c r="AI92" s="72" t="s">
        <v>334</v>
      </c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  <c r="BH92" s="72"/>
      <c r="BI92" s="72"/>
      <c r="BJ92" s="72"/>
      <c r="BK92" s="72"/>
      <c r="BL92" s="72"/>
      <c r="BM92" s="18">
        <v>0</v>
      </c>
      <c r="BN92" s="18">
        <v>0</v>
      </c>
    </row>
    <row r="93" spans="1:66" s="11" customFormat="1" ht="15" customHeight="1">
      <c r="A93" s="17" t="s">
        <v>335</v>
      </c>
      <c r="B93" s="72" t="s">
        <v>336</v>
      </c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18">
        <v>0</v>
      </c>
      <c r="AG93" s="18">
        <v>0</v>
      </c>
      <c r="AH93" s="19" t="s">
        <v>337</v>
      </c>
      <c r="AI93" s="72" t="s">
        <v>338</v>
      </c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2"/>
      <c r="BH93" s="72"/>
      <c r="BI93" s="72"/>
      <c r="BJ93" s="72"/>
      <c r="BK93" s="72"/>
      <c r="BL93" s="72"/>
      <c r="BM93" s="18">
        <v>0</v>
      </c>
      <c r="BN93" s="18">
        <v>0</v>
      </c>
    </row>
    <row r="94" spans="1:66" s="11" customFormat="1" ht="15" customHeight="1">
      <c r="A94" s="17" t="s">
        <v>339</v>
      </c>
      <c r="B94" s="72" t="s">
        <v>340</v>
      </c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18">
        <v>0</v>
      </c>
      <c r="AG94" s="18">
        <v>0</v>
      </c>
      <c r="AH94" s="14" t="s">
        <v>341</v>
      </c>
      <c r="AI94" s="76" t="s">
        <v>342</v>
      </c>
      <c r="AJ94" s="76"/>
      <c r="AK94" s="76"/>
      <c r="AL94" s="76"/>
      <c r="AM94" s="76"/>
      <c r="AN94" s="76"/>
      <c r="AO94" s="76"/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  <c r="BH94" s="76"/>
      <c r="BI94" s="76"/>
      <c r="BJ94" s="76"/>
      <c r="BK94" s="76"/>
      <c r="BL94" s="76"/>
      <c r="BM94" s="16">
        <f>SUM(BM95:BM97)</f>
        <v>0</v>
      </c>
      <c r="BN94" s="16">
        <f>SUM(BN95:BN97)</f>
        <v>0</v>
      </c>
    </row>
    <row r="95" spans="1:66" s="11" customFormat="1" ht="15" customHeight="1">
      <c r="A95" s="12" t="s">
        <v>343</v>
      </c>
      <c r="B95" s="75" t="s">
        <v>344</v>
      </c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16">
        <f>SUM(AF96:AF100)</f>
        <v>0</v>
      </c>
      <c r="AG95" s="16">
        <f>SUM(AG96:AG100)</f>
        <v>0</v>
      </c>
      <c r="AH95" s="19" t="s">
        <v>345</v>
      </c>
      <c r="AI95" s="72" t="s">
        <v>346</v>
      </c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  <c r="BH95" s="72"/>
      <c r="BI95" s="72"/>
      <c r="BJ95" s="72"/>
      <c r="BK95" s="72"/>
      <c r="BL95" s="72"/>
      <c r="BM95" s="18">
        <v>0</v>
      </c>
      <c r="BN95" s="18">
        <v>0</v>
      </c>
    </row>
    <row r="96" spans="1:66" s="11" customFormat="1" ht="15" customHeight="1">
      <c r="A96" s="17" t="s">
        <v>347</v>
      </c>
      <c r="B96" s="72" t="s">
        <v>348</v>
      </c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18">
        <v>0</v>
      </c>
      <c r="AG96" s="18">
        <v>0</v>
      </c>
      <c r="AH96" s="19" t="s">
        <v>349</v>
      </c>
      <c r="AI96" s="72" t="s">
        <v>350</v>
      </c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72"/>
      <c r="BI96" s="72"/>
      <c r="BJ96" s="72"/>
      <c r="BK96" s="72"/>
      <c r="BL96" s="72"/>
      <c r="BM96" s="18">
        <v>0</v>
      </c>
      <c r="BN96" s="18">
        <v>0</v>
      </c>
    </row>
    <row r="97" spans="1:66" s="11" customFormat="1" ht="15" customHeight="1">
      <c r="A97" s="17" t="s">
        <v>351</v>
      </c>
      <c r="B97" s="72" t="s">
        <v>352</v>
      </c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18">
        <v>0</v>
      </c>
      <c r="AG97" s="18">
        <v>0</v>
      </c>
      <c r="AH97" s="19" t="s">
        <v>353</v>
      </c>
      <c r="AI97" s="72" t="s">
        <v>354</v>
      </c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  <c r="BH97" s="72"/>
      <c r="BI97" s="72"/>
      <c r="BJ97" s="72"/>
      <c r="BK97" s="72"/>
      <c r="BL97" s="72"/>
      <c r="BM97" s="18">
        <v>0</v>
      </c>
      <c r="BN97" s="18">
        <v>0</v>
      </c>
    </row>
    <row r="98" spans="1:66" s="11" customFormat="1" ht="15" customHeight="1">
      <c r="A98" s="17" t="s">
        <v>355</v>
      </c>
      <c r="B98" s="72" t="s">
        <v>356</v>
      </c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18">
        <v>0</v>
      </c>
      <c r="AG98" s="18">
        <v>0</v>
      </c>
      <c r="AH98" s="14" t="s">
        <v>357</v>
      </c>
      <c r="AI98" s="76" t="s">
        <v>358</v>
      </c>
      <c r="AJ98" s="76"/>
      <c r="AK98" s="76"/>
      <c r="AL98" s="76"/>
      <c r="AM98" s="76"/>
      <c r="AN98" s="76"/>
      <c r="AO98" s="76"/>
      <c r="AP98" s="76"/>
      <c r="AQ98" s="76"/>
      <c r="AR98" s="76"/>
      <c r="AS98" s="76"/>
      <c r="AT98" s="76"/>
      <c r="AU98" s="76"/>
      <c r="AV98" s="76"/>
      <c r="AW98" s="76"/>
      <c r="AX98" s="76"/>
      <c r="AY98" s="76"/>
      <c r="AZ98" s="76"/>
      <c r="BA98" s="76"/>
      <c r="BB98" s="76"/>
      <c r="BC98" s="76"/>
      <c r="BD98" s="76"/>
      <c r="BE98" s="76"/>
      <c r="BF98" s="76"/>
      <c r="BG98" s="76"/>
      <c r="BH98" s="76"/>
      <c r="BI98" s="76"/>
      <c r="BJ98" s="76"/>
      <c r="BK98" s="76"/>
      <c r="BL98" s="76"/>
      <c r="BM98" s="16">
        <f>SUM(BM99:BM100)</f>
        <v>71647.710000000006</v>
      </c>
      <c r="BN98" s="16">
        <f>SUM(BN99:BN100)</f>
        <v>71647.710000000006</v>
      </c>
    </row>
    <row r="99" spans="1:66" s="11" customFormat="1" ht="15" customHeight="1">
      <c r="A99" s="17" t="s">
        <v>359</v>
      </c>
      <c r="B99" s="72" t="s">
        <v>360</v>
      </c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18">
        <v>0</v>
      </c>
      <c r="AG99" s="18">
        <v>0</v>
      </c>
      <c r="AH99" s="19" t="s">
        <v>361</v>
      </c>
      <c r="AI99" s="72" t="s">
        <v>362</v>
      </c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  <c r="BH99" s="72"/>
      <c r="BI99" s="72"/>
      <c r="BJ99" s="72"/>
      <c r="BK99" s="72"/>
      <c r="BL99" s="72"/>
      <c r="BM99" s="18">
        <v>0</v>
      </c>
      <c r="BN99" s="18">
        <v>0</v>
      </c>
    </row>
    <row r="100" spans="1:66" s="11" customFormat="1" ht="15" customHeight="1">
      <c r="A100" s="17" t="s">
        <v>363</v>
      </c>
      <c r="B100" s="72" t="s">
        <v>364</v>
      </c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18">
        <v>0</v>
      </c>
      <c r="AG100" s="18">
        <v>0</v>
      </c>
      <c r="AH100" s="19" t="s">
        <v>365</v>
      </c>
      <c r="AI100" s="72" t="s">
        <v>366</v>
      </c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  <c r="BH100" s="72"/>
      <c r="BI100" s="72"/>
      <c r="BJ100" s="72"/>
      <c r="BK100" s="72"/>
      <c r="BL100" s="72"/>
      <c r="BM100" s="18">
        <v>71647.710000000006</v>
      </c>
      <c r="BN100" s="18">
        <v>71647.710000000006</v>
      </c>
    </row>
    <row r="101" spans="1:66" s="11" customFormat="1" ht="15" customHeight="1">
      <c r="A101" s="12" t="s">
        <v>367</v>
      </c>
      <c r="B101" s="75" t="s">
        <v>368</v>
      </c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16">
        <f>SUM(AF102:AF104)</f>
        <v>0</v>
      </c>
      <c r="AG101" s="16">
        <f>SUM(AG102:AG104)</f>
        <v>0</v>
      </c>
      <c r="AH101" s="14" t="s">
        <v>369</v>
      </c>
      <c r="AI101" s="76" t="s">
        <v>370</v>
      </c>
      <c r="AJ101" s="76"/>
      <c r="AK101" s="76"/>
      <c r="AL101" s="76"/>
      <c r="AM101" s="76"/>
      <c r="AN101" s="76"/>
      <c r="AO101" s="76"/>
      <c r="AP101" s="76"/>
      <c r="AQ101" s="76"/>
      <c r="AR101" s="76"/>
      <c r="AS101" s="76"/>
      <c r="AT101" s="76"/>
      <c r="AU101" s="76"/>
      <c r="AV101" s="76"/>
      <c r="AW101" s="76"/>
      <c r="AX101" s="76"/>
      <c r="AY101" s="76"/>
      <c r="AZ101" s="76"/>
      <c r="BA101" s="76"/>
      <c r="BB101" s="76"/>
      <c r="BC101" s="76"/>
      <c r="BD101" s="76"/>
      <c r="BE101" s="76"/>
      <c r="BF101" s="76"/>
      <c r="BG101" s="76"/>
      <c r="BH101" s="76"/>
      <c r="BI101" s="76"/>
      <c r="BJ101" s="76"/>
      <c r="BK101" s="76"/>
      <c r="BL101" s="76"/>
      <c r="BM101" s="16">
        <f>SUM(BM102:BM103)</f>
        <v>0</v>
      </c>
      <c r="BN101" s="16">
        <f>SUM(BN102:BN103)</f>
        <v>0</v>
      </c>
    </row>
    <row r="102" spans="1:66" s="11" customFormat="1" ht="15" customHeight="1">
      <c r="A102" s="17" t="s">
        <v>371</v>
      </c>
      <c r="B102" s="72" t="s">
        <v>372</v>
      </c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18">
        <v>0</v>
      </c>
      <c r="AG102" s="18">
        <v>0</v>
      </c>
      <c r="AH102" s="19" t="s">
        <v>373</v>
      </c>
      <c r="AI102" s="72" t="s">
        <v>374</v>
      </c>
      <c r="AJ102" s="72"/>
      <c r="AK102" s="72"/>
      <c r="AL102" s="72"/>
      <c r="AM102" s="72"/>
      <c r="AN102" s="72"/>
      <c r="AO102" s="72"/>
      <c r="AP102" s="72"/>
      <c r="AQ102" s="72"/>
      <c r="AR102" s="72"/>
      <c r="AS102" s="72"/>
      <c r="AT102" s="72"/>
      <c r="AU102" s="72"/>
      <c r="AV102" s="72"/>
      <c r="AW102" s="72"/>
      <c r="AX102" s="72"/>
      <c r="AY102" s="72"/>
      <c r="AZ102" s="72"/>
      <c r="BA102" s="72"/>
      <c r="BB102" s="72"/>
      <c r="BC102" s="72"/>
      <c r="BD102" s="72"/>
      <c r="BE102" s="72"/>
      <c r="BF102" s="72"/>
      <c r="BG102" s="72"/>
      <c r="BH102" s="72"/>
      <c r="BI102" s="72"/>
      <c r="BJ102" s="72"/>
      <c r="BK102" s="72"/>
      <c r="BL102" s="72"/>
      <c r="BM102" s="18">
        <v>0</v>
      </c>
      <c r="BN102" s="18">
        <v>0</v>
      </c>
    </row>
    <row r="103" spans="1:66" s="11" customFormat="1" ht="15" customHeight="1">
      <c r="A103" s="17" t="s">
        <v>375</v>
      </c>
      <c r="B103" s="72" t="s">
        <v>376</v>
      </c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72"/>
      <c r="AE103" s="72"/>
      <c r="AF103" s="18">
        <v>0</v>
      </c>
      <c r="AG103" s="18">
        <v>0</v>
      </c>
      <c r="AH103" s="19" t="s">
        <v>377</v>
      </c>
      <c r="AI103" s="73" t="s">
        <v>378</v>
      </c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73"/>
      <c r="BJ103" s="73"/>
      <c r="BK103" s="73"/>
      <c r="BL103" s="73"/>
      <c r="BM103" s="18">
        <v>0</v>
      </c>
      <c r="BN103" s="18">
        <v>0</v>
      </c>
    </row>
    <row r="104" spans="1:66" s="11" customFormat="1" ht="15" customHeight="1">
      <c r="A104" s="17" t="s">
        <v>379</v>
      </c>
      <c r="B104" s="73" t="s">
        <v>380</v>
      </c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20">
        <v>0</v>
      </c>
      <c r="AG104" s="20">
        <v>0</v>
      </c>
      <c r="AH104" s="29"/>
      <c r="AI104" s="30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2" t="s">
        <v>381</v>
      </c>
      <c r="BM104" s="33">
        <f>BM82+BM86+BM101</f>
        <v>998093049.86000001</v>
      </c>
      <c r="BN104" s="33">
        <f>BN82+BN86+BN101</f>
        <v>992962594.38</v>
      </c>
    </row>
    <row r="105" spans="1:66" s="11" customFormat="1" ht="15" customHeight="1">
      <c r="A105" s="57"/>
      <c r="B105" s="58"/>
      <c r="C105" s="89" t="s">
        <v>385</v>
      </c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62">
        <f>AF48+AF53+AF59+AF67+AF76+AF82+AF88+AF95+AF101</f>
        <v>1045408495.5599999</v>
      </c>
      <c r="AG105" s="62">
        <f>AG48+AG53+AG59+AG67+AG76+AG82+AG88+AG95+AG101</f>
        <v>1045387495.5599999</v>
      </c>
      <c r="AH105" s="29"/>
      <c r="AI105" s="35"/>
      <c r="AJ105" s="59"/>
      <c r="AK105" s="59"/>
      <c r="AL105" s="59"/>
      <c r="AM105" s="59"/>
      <c r="AN105" s="59"/>
      <c r="AO105" s="59"/>
      <c r="AP105" s="59"/>
      <c r="AQ105" s="59"/>
      <c r="AR105" s="59"/>
      <c r="AS105" s="59"/>
      <c r="AT105" s="59"/>
      <c r="AU105" s="59"/>
      <c r="AV105" s="59"/>
      <c r="AW105" s="60"/>
      <c r="AX105" s="60"/>
      <c r="AY105" s="60"/>
      <c r="AZ105" s="60"/>
      <c r="BA105" s="60"/>
      <c r="BB105" s="60"/>
      <c r="BC105" s="60"/>
      <c r="BD105" s="60"/>
      <c r="BE105" s="60"/>
      <c r="BF105" s="60"/>
      <c r="BG105" s="60"/>
      <c r="BH105" s="60"/>
      <c r="BI105" s="60"/>
      <c r="BJ105" s="60"/>
      <c r="BK105" s="60"/>
      <c r="BL105" s="61"/>
      <c r="BM105" s="33"/>
      <c r="BN105" s="33"/>
    </row>
    <row r="106" spans="1:66" s="11" customFormat="1" ht="15" customHeight="1" thickBot="1">
      <c r="A106" s="34"/>
      <c r="B106" s="65" t="s">
        <v>382</v>
      </c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3">
        <f>AF46+AF105</f>
        <v>1069040397.9899999</v>
      </c>
      <c r="AG106" s="36">
        <f>AG46+AG105</f>
        <v>1065374897.5599999</v>
      </c>
      <c r="AH106" s="37"/>
      <c r="AI106" s="66" t="s">
        <v>383</v>
      </c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  <c r="BE106" s="66"/>
      <c r="BF106" s="66"/>
      <c r="BG106" s="66"/>
      <c r="BH106" s="66"/>
      <c r="BI106" s="66"/>
      <c r="BJ106" s="66"/>
      <c r="BK106" s="66"/>
      <c r="BL106" s="66"/>
      <c r="BM106" s="38">
        <f>BM80+BM104</f>
        <v>1069040397.99</v>
      </c>
      <c r="BN106" s="38">
        <f>BN80+BN104</f>
        <v>1065374897.5599999</v>
      </c>
    </row>
    <row r="107" spans="1:66" s="11" customFormat="1" ht="15" customHeight="1" thickTop="1">
      <c r="A107" s="34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  <c r="AF107" s="39"/>
      <c r="AG107" s="39"/>
      <c r="AH107" s="37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  <c r="AV107" s="66"/>
      <c r="AW107" s="66"/>
      <c r="AX107" s="66"/>
      <c r="AY107" s="66"/>
      <c r="AZ107" s="66"/>
      <c r="BA107" s="66"/>
      <c r="BB107" s="66"/>
      <c r="BC107" s="66"/>
      <c r="BD107" s="66"/>
      <c r="BE107" s="66"/>
      <c r="BF107" s="66"/>
      <c r="BG107" s="66"/>
      <c r="BH107" s="66"/>
      <c r="BI107" s="66"/>
      <c r="BJ107" s="66"/>
      <c r="BK107" s="66"/>
      <c r="BL107" s="66"/>
      <c r="BM107" s="40"/>
      <c r="BN107" s="40"/>
    </row>
    <row r="108" spans="1:66" s="11" customFormat="1" ht="15" customHeight="1">
      <c r="A108" s="34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2"/>
      <c r="AG108" s="42"/>
      <c r="AH108" s="42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4"/>
      <c r="BN108" s="42"/>
    </row>
    <row r="109" spans="1:66" ht="15" customHeight="1">
      <c r="B109" s="45" t="s">
        <v>384</v>
      </c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</row>
    <row r="110" spans="1:66" s="11" customFormat="1" ht="15" customHeight="1">
      <c r="A110" s="34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6"/>
      <c r="AG110" s="42"/>
      <c r="AH110" s="42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7"/>
      <c r="BN110" s="46"/>
    </row>
    <row r="111" spans="1:66" s="11" customFormat="1" ht="15" customHeight="1">
      <c r="A111" s="34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6"/>
      <c r="AG111" s="42"/>
      <c r="AH111" s="42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7"/>
      <c r="BN111" s="46"/>
    </row>
    <row r="112" spans="1:66" s="11" customFormat="1" ht="15" customHeight="1">
      <c r="A112" s="34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6"/>
      <c r="AG112" s="74" t="s">
        <v>392</v>
      </c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4"/>
      <c r="AT112" s="74"/>
      <c r="AU112" s="74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7"/>
      <c r="BN112" s="46"/>
    </row>
    <row r="113" spans="1:66" s="11" customFormat="1" ht="15" customHeight="1">
      <c r="A113" s="34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6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7"/>
      <c r="BN113" s="46"/>
    </row>
    <row r="114" spans="1:66" s="11" customFormat="1" ht="15" customHeight="1">
      <c r="A114" s="34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6"/>
      <c r="AG114" s="74"/>
      <c r="AH114" s="74"/>
      <c r="AI114" s="74"/>
      <c r="AJ114" s="74"/>
      <c r="AK114" s="74"/>
      <c r="AL114" s="74"/>
      <c r="AM114" s="74"/>
      <c r="AN114" s="74"/>
      <c r="AO114" s="74"/>
      <c r="AP114" s="74"/>
      <c r="AQ114" s="74"/>
      <c r="AR114" s="74"/>
      <c r="AS114" s="74"/>
      <c r="AT114" s="74"/>
      <c r="AU114" s="74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7"/>
      <c r="BN114" s="46"/>
    </row>
    <row r="115" spans="1:66" s="11" customFormat="1" ht="15" customHeight="1">
      <c r="A115" s="34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6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7"/>
      <c r="BN115" s="46"/>
    </row>
    <row r="116" spans="1:66" s="11" customFormat="1" ht="15" customHeight="1">
      <c r="A116" s="34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6"/>
      <c r="AG116" s="42"/>
      <c r="AH116" s="42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8"/>
      <c r="AX116" s="48"/>
      <c r="AY116" s="48"/>
      <c r="AZ116" s="48"/>
      <c r="BA116" s="48"/>
      <c r="BB116" s="48"/>
      <c r="BC116" s="48"/>
      <c r="BD116" s="48"/>
      <c r="BE116" s="48"/>
      <c r="BF116" s="48"/>
      <c r="BG116" s="48"/>
      <c r="BH116" s="48"/>
      <c r="BI116" s="48"/>
      <c r="BJ116" s="48"/>
      <c r="BK116" s="48"/>
      <c r="BL116" s="48"/>
      <c r="BM116" s="42"/>
      <c r="BN116" s="46"/>
    </row>
    <row r="117" spans="1:66" s="11" customFormat="1" ht="15" customHeight="1">
      <c r="A117" s="34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9"/>
      <c r="R117" s="49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50"/>
      <c r="AG117" s="51"/>
      <c r="AH117" s="5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52"/>
      <c r="AX117" s="52"/>
      <c r="AY117" s="52"/>
      <c r="AZ117" s="68"/>
      <c r="BA117" s="68"/>
      <c r="BB117" s="68"/>
      <c r="BC117" s="68"/>
      <c r="BD117" s="68"/>
      <c r="BE117" s="68"/>
      <c r="BF117" s="68"/>
      <c r="BG117" s="68"/>
      <c r="BH117" s="68"/>
      <c r="BI117" s="68"/>
      <c r="BJ117" s="68"/>
      <c r="BK117" s="68"/>
      <c r="BL117" s="68"/>
      <c r="BM117" s="53"/>
      <c r="BN117" s="46"/>
    </row>
    <row r="118" spans="1:66" s="11" customFormat="1" ht="15" customHeight="1">
      <c r="A118" s="3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69" t="s">
        <v>388</v>
      </c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35"/>
      <c r="AH118" s="35"/>
      <c r="AI118" s="55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69" t="s">
        <v>389</v>
      </c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  <c r="BJ118" s="69"/>
      <c r="BK118" s="69"/>
      <c r="BL118" s="69"/>
      <c r="BM118" s="69"/>
      <c r="BN118" s="46"/>
    </row>
    <row r="119" spans="1:66" s="11" customFormat="1" ht="15" customHeight="1">
      <c r="A119" s="3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70"/>
      <c r="AF119" s="70"/>
      <c r="AG119" s="35"/>
      <c r="AH119" s="35"/>
      <c r="AI119" s="55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  <c r="AW119" s="71"/>
      <c r="AX119" s="71"/>
      <c r="AY119" s="71"/>
      <c r="AZ119" s="71"/>
      <c r="BA119" s="71"/>
      <c r="BB119" s="71"/>
      <c r="BC119" s="71"/>
      <c r="BD119" s="71"/>
      <c r="BE119" s="71"/>
      <c r="BF119" s="71"/>
      <c r="BG119" s="71"/>
      <c r="BH119" s="71"/>
      <c r="BI119" s="71"/>
      <c r="BJ119" s="71"/>
      <c r="BK119" s="71"/>
      <c r="BL119" s="71"/>
      <c r="BM119" s="71"/>
      <c r="BN119" s="46"/>
    </row>
    <row r="120" spans="1:66" ht="15" customHeight="1"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64" t="s">
        <v>390</v>
      </c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I120" s="55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64" t="s">
        <v>391</v>
      </c>
      <c r="AX120" s="64"/>
      <c r="AY120" s="64"/>
      <c r="AZ120" s="64"/>
      <c r="BA120" s="64"/>
      <c r="BB120" s="64"/>
      <c r="BC120" s="64"/>
      <c r="BD120" s="64"/>
      <c r="BE120" s="64"/>
      <c r="BF120" s="64"/>
      <c r="BG120" s="64"/>
      <c r="BH120" s="64"/>
      <c r="BI120" s="64"/>
      <c r="BJ120" s="64"/>
      <c r="BK120" s="64"/>
      <c r="BL120" s="64"/>
      <c r="BM120" s="64"/>
    </row>
    <row r="121" spans="1:66" ht="15" customHeight="1"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I121" s="55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64"/>
      <c r="AX121" s="64"/>
      <c r="AY121" s="64"/>
      <c r="AZ121" s="64"/>
      <c r="BA121" s="64"/>
      <c r="BB121" s="64"/>
      <c r="BC121" s="64"/>
      <c r="BD121" s="64"/>
      <c r="BE121" s="64"/>
      <c r="BF121" s="64"/>
      <c r="BG121" s="64"/>
      <c r="BH121" s="64"/>
      <c r="BI121" s="64"/>
      <c r="BJ121" s="64"/>
      <c r="BK121" s="64"/>
      <c r="BL121" s="64"/>
      <c r="BM121" s="64"/>
    </row>
    <row r="122" spans="1:66" ht="15" customHeight="1"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I122" s="55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64"/>
      <c r="AX122" s="64"/>
      <c r="AY122" s="64"/>
      <c r="AZ122" s="64"/>
      <c r="BA122" s="64"/>
      <c r="BB122" s="64"/>
      <c r="BC122" s="64"/>
      <c r="BD122" s="64"/>
      <c r="BE122" s="64"/>
      <c r="BF122" s="64"/>
      <c r="BG122" s="64"/>
      <c r="BH122" s="64"/>
      <c r="BI122" s="64"/>
      <c r="BJ122" s="64"/>
      <c r="BK122" s="64"/>
      <c r="BL122" s="64"/>
      <c r="BM122" s="64"/>
    </row>
    <row r="123" spans="1:66" ht="15" customHeight="1"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2"/>
      <c r="AG123" s="42"/>
      <c r="AH123" s="42"/>
      <c r="AI123" s="55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  <c r="AX123" s="56"/>
      <c r="AY123" s="56"/>
      <c r="AZ123" s="56"/>
      <c r="BA123" s="56"/>
      <c r="BB123" s="56"/>
      <c r="BC123" s="56"/>
      <c r="BD123" s="56"/>
      <c r="BE123" s="56"/>
      <c r="BF123" s="56"/>
      <c r="BG123" s="56"/>
      <c r="BH123" s="56"/>
      <c r="BI123" s="56"/>
      <c r="BJ123" s="56"/>
      <c r="BK123" s="56"/>
      <c r="BL123" s="56"/>
    </row>
    <row r="124" spans="1:66" ht="15" customHeight="1"/>
    <row r="125" spans="1:66"/>
    <row r="126" spans="1:66" ht="15" customHeight="1"/>
    <row r="127" spans="1:66" ht="15" customHeight="1"/>
    <row r="128" spans="1:66" ht="15" customHeight="1"/>
    <row r="129" hidden="1"/>
    <row r="130" hidden="1"/>
    <row r="131" hidden="1"/>
    <row r="132" hidden="1"/>
    <row r="133" hidden="1"/>
    <row r="134" hidden="1"/>
    <row r="135" hidden="1"/>
  </sheetData>
  <sheetProtection algorithmName="SHA-512" hashValue="DgDoJR6Ru8hOUiDDcijDRYEdh4Df5MtIlqdGrtLsNqG7EJinwitoH3LGs+Avq3g7QmilwRQ1HMYUgksFcG5gfQ==" saltValue="ruaxGIjaTx/PVVn/p5c4oA==" spinCount="100000" sheet="1" objects="1" scenarios="1"/>
  <mergeCells count="214">
    <mergeCell ref="B1:BN1"/>
    <mergeCell ref="B2:BN2"/>
    <mergeCell ref="B3:BN3"/>
    <mergeCell ref="B5:AE5"/>
    <mergeCell ref="AI5:BL5"/>
    <mergeCell ref="B6:AE6"/>
    <mergeCell ref="AI6:BL6"/>
    <mergeCell ref="C105:AE105"/>
    <mergeCell ref="B10:AE10"/>
    <mergeCell ref="AI10:BL10"/>
    <mergeCell ref="B11:AE11"/>
    <mergeCell ref="AI11:BL11"/>
    <mergeCell ref="B12:AE12"/>
    <mergeCell ref="AI12:BL12"/>
    <mergeCell ref="B7:AE7"/>
    <mergeCell ref="AI7:BL7"/>
    <mergeCell ref="B8:AE8"/>
    <mergeCell ref="AI8:BL8"/>
    <mergeCell ref="B9:AE9"/>
    <mergeCell ref="AI9:BL9"/>
    <mergeCell ref="B16:AE16"/>
    <mergeCell ref="AI16:BL16"/>
    <mergeCell ref="B17:AE17"/>
    <mergeCell ref="AI17:BL17"/>
    <mergeCell ref="B18:AE18"/>
    <mergeCell ref="AI18:BL18"/>
    <mergeCell ref="B13:AE13"/>
    <mergeCell ref="AI13:BL13"/>
    <mergeCell ref="B14:AE14"/>
    <mergeCell ref="AI14:BL14"/>
    <mergeCell ref="B15:AE15"/>
    <mergeCell ref="AI15:BL15"/>
    <mergeCell ref="B22:AE22"/>
    <mergeCell ref="AI22:BL22"/>
    <mergeCell ref="B23:AE23"/>
    <mergeCell ref="AI23:BL23"/>
    <mergeCell ref="B24:AE24"/>
    <mergeCell ref="AI24:BL24"/>
    <mergeCell ref="B19:AE19"/>
    <mergeCell ref="AI19:BL19"/>
    <mergeCell ref="B20:AE20"/>
    <mergeCell ref="AI20:BL20"/>
    <mergeCell ref="B21:AE21"/>
    <mergeCell ref="AI21:BL21"/>
    <mergeCell ref="B28:AE28"/>
    <mergeCell ref="AI28:BL28"/>
    <mergeCell ref="B29:AE29"/>
    <mergeCell ref="AI29:BL29"/>
    <mergeCell ref="B30:AE30"/>
    <mergeCell ref="AI30:BL30"/>
    <mergeCell ref="B25:AE25"/>
    <mergeCell ref="AI25:BL25"/>
    <mergeCell ref="B26:AE26"/>
    <mergeCell ref="AI26:BL26"/>
    <mergeCell ref="B27:AE27"/>
    <mergeCell ref="AI27:BL27"/>
    <mergeCell ref="B34:AE34"/>
    <mergeCell ref="AI34:BL34"/>
    <mergeCell ref="B35:AE35"/>
    <mergeCell ref="AI35:BL35"/>
    <mergeCell ref="B36:AE36"/>
    <mergeCell ref="AI36:BL36"/>
    <mergeCell ref="B31:AE31"/>
    <mergeCell ref="AI31:BL31"/>
    <mergeCell ref="B32:AE32"/>
    <mergeCell ref="AI32:BL32"/>
    <mergeCell ref="B33:AE33"/>
    <mergeCell ref="AI33:BL33"/>
    <mergeCell ref="B40:AE40"/>
    <mergeCell ref="AI40:BL40"/>
    <mergeCell ref="B41:AE41"/>
    <mergeCell ref="AI41:BL41"/>
    <mergeCell ref="B42:AE42"/>
    <mergeCell ref="AI42:BL42"/>
    <mergeCell ref="B37:AE37"/>
    <mergeCell ref="AI37:BL37"/>
    <mergeCell ref="B38:AE38"/>
    <mergeCell ref="AI38:BL38"/>
    <mergeCell ref="B39:AE39"/>
    <mergeCell ref="AI39:BL39"/>
    <mergeCell ref="B46:AE46"/>
    <mergeCell ref="AI46:BL46"/>
    <mergeCell ref="B47:AE47"/>
    <mergeCell ref="AI47:BL47"/>
    <mergeCell ref="B48:AE48"/>
    <mergeCell ref="AI48:BL48"/>
    <mergeCell ref="B43:AE43"/>
    <mergeCell ref="AI43:BL43"/>
    <mergeCell ref="B44:AE44"/>
    <mergeCell ref="AI44:BL44"/>
    <mergeCell ref="B45:AE45"/>
    <mergeCell ref="AI45:BL45"/>
    <mergeCell ref="B52:AE52"/>
    <mergeCell ref="AI52:BL52"/>
    <mergeCell ref="B53:AE53"/>
    <mergeCell ref="AI53:BL53"/>
    <mergeCell ref="B54:AE54"/>
    <mergeCell ref="AI54:BL54"/>
    <mergeCell ref="B49:AE49"/>
    <mergeCell ref="AI49:BL49"/>
    <mergeCell ref="B50:AE50"/>
    <mergeCell ref="AI50:BL50"/>
    <mergeCell ref="B51:AE51"/>
    <mergeCell ref="AI51:BL51"/>
    <mergeCell ref="B58:AE58"/>
    <mergeCell ref="AI58:BL58"/>
    <mergeCell ref="B59:AE59"/>
    <mergeCell ref="AI59:BL59"/>
    <mergeCell ref="B60:AE60"/>
    <mergeCell ref="AI60:BL60"/>
    <mergeCell ref="B55:AE55"/>
    <mergeCell ref="AI55:BL55"/>
    <mergeCell ref="B56:AE56"/>
    <mergeCell ref="AI56:BL56"/>
    <mergeCell ref="B57:AE57"/>
    <mergeCell ref="AI57:BL57"/>
    <mergeCell ref="B64:AE64"/>
    <mergeCell ref="AI64:BL64"/>
    <mergeCell ref="B65:AE65"/>
    <mergeCell ref="AI65:BL65"/>
    <mergeCell ref="B66:AE66"/>
    <mergeCell ref="AI66:BL66"/>
    <mergeCell ref="B61:AE61"/>
    <mergeCell ref="AI61:BL61"/>
    <mergeCell ref="B62:AE62"/>
    <mergeCell ref="AI62:BL62"/>
    <mergeCell ref="B63:AE63"/>
    <mergeCell ref="AI63:BL63"/>
    <mergeCell ref="B70:AE70"/>
    <mergeCell ref="AI70:BL70"/>
    <mergeCell ref="B71:AE71"/>
    <mergeCell ref="AI71:BL71"/>
    <mergeCell ref="B72:AE72"/>
    <mergeCell ref="AI72:BL72"/>
    <mergeCell ref="B67:AE67"/>
    <mergeCell ref="AI67:BL67"/>
    <mergeCell ref="B68:AE68"/>
    <mergeCell ref="AI68:BL68"/>
    <mergeCell ref="B69:AE69"/>
    <mergeCell ref="AI69:BL69"/>
    <mergeCell ref="B76:AE76"/>
    <mergeCell ref="AI76:BL76"/>
    <mergeCell ref="B77:AE77"/>
    <mergeCell ref="AI77:BL77"/>
    <mergeCell ref="B78:AE78"/>
    <mergeCell ref="AI78:BL78"/>
    <mergeCell ref="B73:AE73"/>
    <mergeCell ref="AI73:BL73"/>
    <mergeCell ref="B74:AE74"/>
    <mergeCell ref="AI74:BL74"/>
    <mergeCell ref="B75:AE75"/>
    <mergeCell ref="AI75:BL75"/>
    <mergeCell ref="B82:AE82"/>
    <mergeCell ref="AI82:BL82"/>
    <mergeCell ref="B83:AE83"/>
    <mergeCell ref="AI83:BL83"/>
    <mergeCell ref="B84:AE84"/>
    <mergeCell ref="AI84:BL84"/>
    <mergeCell ref="B79:AE79"/>
    <mergeCell ref="AI79:BL79"/>
    <mergeCell ref="B80:AE80"/>
    <mergeCell ref="AI80:BL80"/>
    <mergeCell ref="B81:AE81"/>
    <mergeCell ref="AI81:BL81"/>
    <mergeCell ref="B88:AE88"/>
    <mergeCell ref="AI88:BL88"/>
    <mergeCell ref="B89:AE89"/>
    <mergeCell ref="AI89:BL89"/>
    <mergeCell ref="B90:AE90"/>
    <mergeCell ref="AI90:BL90"/>
    <mergeCell ref="B85:AE85"/>
    <mergeCell ref="AI85:BL85"/>
    <mergeCell ref="B86:AE86"/>
    <mergeCell ref="AI86:BL86"/>
    <mergeCell ref="B87:AE87"/>
    <mergeCell ref="AI87:BL87"/>
    <mergeCell ref="B94:AE94"/>
    <mergeCell ref="AI94:BL94"/>
    <mergeCell ref="B95:AE95"/>
    <mergeCell ref="AI95:BL95"/>
    <mergeCell ref="B96:AE96"/>
    <mergeCell ref="AI96:BL96"/>
    <mergeCell ref="B91:AE91"/>
    <mergeCell ref="AI91:BL91"/>
    <mergeCell ref="B92:AE92"/>
    <mergeCell ref="AI92:BL92"/>
    <mergeCell ref="B93:AE93"/>
    <mergeCell ref="AI93:BL93"/>
    <mergeCell ref="B100:AE100"/>
    <mergeCell ref="AI100:BL100"/>
    <mergeCell ref="B101:AE101"/>
    <mergeCell ref="AI101:BL101"/>
    <mergeCell ref="B102:AE102"/>
    <mergeCell ref="AI102:BL102"/>
    <mergeCell ref="B97:AE97"/>
    <mergeCell ref="AI97:BL97"/>
    <mergeCell ref="B98:AE98"/>
    <mergeCell ref="AI98:BL98"/>
    <mergeCell ref="B99:AE99"/>
    <mergeCell ref="AI99:BL99"/>
    <mergeCell ref="Q120:AF122"/>
    <mergeCell ref="AW120:BM122"/>
    <mergeCell ref="B107:AE107"/>
    <mergeCell ref="AI107:BL107"/>
    <mergeCell ref="S117:AE117"/>
    <mergeCell ref="AZ117:BL117"/>
    <mergeCell ref="Q118:AF119"/>
    <mergeCell ref="AW118:BM119"/>
    <mergeCell ref="B103:AE103"/>
    <mergeCell ref="AI103:BL103"/>
    <mergeCell ref="B104:AE104"/>
    <mergeCell ref="B106:AE106"/>
    <mergeCell ref="AI106:BL106"/>
    <mergeCell ref="AG112:AU115"/>
  </mergeCells>
  <printOptions horizontalCentered="1"/>
  <pageMargins left="0.23622047244094491" right="0.23622047244094491" top="0.74803149606299213" bottom="0.74803149606299213" header="0.31496062992125984" footer="0.31496062992125984"/>
  <pageSetup scale="47" orientation="landscape" r:id="rId1"/>
  <headerFooter>
    <oddFooter xml:space="preserve">&amp;RFormato F1 -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</vt:lpstr>
      <vt:lpstr>'F1'!Print_Titles</vt:lpstr>
      <vt:lpstr>'F1'!Títulos_a_imprimir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USUARIO1</cp:lastModifiedBy>
  <cp:lastPrinted>2020-01-24T18:04:26Z</cp:lastPrinted>
  <dcterms:created xsi:type="dcterms:W3CDTF">2020-01-21T01:24:36Z</dcterms:created>
  <dcterms:modified xsi:type="dcterms:W3CDTF">2020-08-25T22:51:29Z</dcterms:modified>
</cp:coreProperties>
</file>